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ndsv01\Shr_Data2\01280300介護保険課\介護保険課\02 計画担当\04 施設整備(グループホーム等)\★★第９期施設整備関係\R7年度\40_大規模修繕\01_手引き・様式等\様式\"/>
    </mc:Choice>
  </mc:AlternateContent>
  <xr:revisionPtr revIDLastSave="0" documentId="13_ncr:1_{5C8F2450-BB05-414B-8B3C-801BCEC9F82E}" xr6:coauthVersionLast="47" xr6:coauthVersionMax="47" xr10:uidLastSave="{00000000-0000-0000-0000-000000000000}"/>
  <bookViews>
    <workbookView xWindow="-120" yWindow="-120" windowWidth="29040" windowHeight="15720" xr2:uid="{677400CD-4463-485A-8DD8-1BE543E3A98B}"/>
  </bookViews>
  <sheets>
    <sheet name="作成にあたって" sheetId="2" r:id="rId1"/>
    <sheet name="報告書①" sheetId="1" r:id="rId2"/>
    <sheet name="報告書②" sheetId="6" r:id="rId3"/>
    <sheet name="報告書③" sheetId="5" r:id="rId4"/>
    <sheet name="報告書④" sheetId="8" r:id="rId5"/>
    <sheet name="タイトル②" sheetId="7" state="hidden" r:id="rId6"/>
    <sheet name="部位別・総合劣化度" sheetId="3" state="hidden" r:id="rId7"/>
    <sheet name="リスト" sheetId="9" state="hidden" r:id="rId8"/>
  </sheets>
  <definedNames>
    <definedName name="_xlnm.Print_Area" localSheetId="5">タイトル②!$A$1:$N$3</definedName>
    <definedName name="_xlnm.Print_Area" localSheetId="1">報告書①!$B$1:$K$141</definedName>
    <definedName name="_xlnm.Print_Area" localSheetId="2">報告書②!$A$1:$I$29</definedName>
    <definedName name="_xlnm.Print_Area" localSheetId="3">報告書③!$A$1:$N$53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8" l="1"/>
  <c r="F44" i="8"/>
  <c r="H44" i="8" s="1"/>
  <c r="F43" i="8"/>
  <c r="H43" i="8" s="1"/>
  <c r="F42" i="8"/>
  <c r="H42" i="8" s="1"/>
  <c r="F41" i="8"/>
  <c r="G41" i="8" s="1"/>
  <c r="F40" i="8"/>
  <c r="G40" i="8" s="1"/>
  <c r="F39" i="8"/>
  <c r="G39" i="8" s="1"/>
  <c r="F38" i="8"/>
  <c r="H38" i="8" s="1"/>
  <c r="F37" i="8"/>
  <c r="G37" i="8" s="1"/>
  <c r="F36" i="8"/>
  <c r="H36" i="8" s="1"/>
  <c r="F35" i="8"/>
  <c r="H35" i="8" s="1"/>
  <c r="F34" i="8"/>
  <c r="G34" i="8" s="1"/>
  <c r="F33" i="8"/>
  <c r="H33" i="8" s="1"/>
  <c r="F32" i="8"/>
  <c r="H32" i="8" s="1"/>
  <c r="F31" i="8"/>
  <c r="H31" i="8" s="1"/>
  <c r="F30" i="8"/>
  <c r="H30" i="8" s="1"/>
  <c r="F29" i="8"/>
  <c r="G29" i="8" s="1"/>
  <c r="F28" i="8"/>
  <c r="G28" i="8" s="1"/>
  <c r="F27" i="8"/>
  <c r="G27" i="8" s="1"/>
  <c r="F26" i="8"/>
  <c r="G26" i="8" s="1"/>
  <c r="F25" i="8"/>
  <c r="G25" i="8" s="1"/>
  <c r="F24" i="8"/>
  <c r="H24" i="8" s="1"/>
  <c r="F23" i="8"/>
  <c r="H23" i="8" s="1"/>
  <c r="F22" i="8"/>
  <c r="H22" i="8" s="1"/>
  <c r="F21" i="8"/>
  <c r="H21" i="8" s="1"/>
  <c r="F20" i="8"/>
  <c r="H20" i="8" s="1"/>
  <c r="F19" i="8"/>
  <c r="H19" i="8" s="1"/>
  <c r="F18" i="8"/>
  <c r="H18" i="8" s="1"/>
  <c r="F17" i="8"/>
  <c r="G17" i="8" s="1"/>
  <c r="F16" i="8"/>
  <c r="G16" i="8" s="1"/>
  <c r="F15" i="8"/>
  <c r="G15" i="8" s="1"/>
  <c r="F9" i="8"/>
  <c r="H9" i="8" s="1"/>
  <c r="F8" i="8"/>
  <c r="G8" i="8" s="1"/>
  <c r="J3" i="7"/>
  <c r="C3" i="7"/>
  <c r="J2" i="7"/>
  <c r="C2" i="7"/>
  <c r="J3" i="5"/>
  <c r="C3" i="5"/>
  <c r="J2" i="5"/>
  <c r="C2" i="5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9" i="8"/>
  <c r="A8" i="8"/>
  <c r="G18" i="8" l="1"/>
  <c r="I18" i="8" s="1"/>
  <c r="G42" i="8"/>
  <c r="I42" i="8" s="1"/>
  <c r="G19" i="8"/>
  <c r="G30" i="8"/>
  <c r="I30" i="8" s="1"/>
  <c r="G31" i="8"/>
  <c r="I31" i="8" s="1"/>
  <c r="G36" i="8"/>
  <c r="I36" i="8" s="1"/>
  <c r="G35" i="8"/>
  <c r="I35" i="8" s="1"/>
  <c r="G43" i="8"/>
  <c r="I43" i="8" s="1"/>
  <c r="H37" i="8"/>
  <c r="I37" i="8" s="1"/>
  <c r="G21" i="8"/>
  <c r="I21" i="8" s="1"/>
  <c r="G22" i="8"/>
  <c r="I22" i="8" s="1"/>
  <c r="G44" i="8"/>
  <c r="G23" i="8"/>
  <c r="I23" i="8" s="1"/>
  <c r="H8" i="8"/>
  <c r="I8" i="8" s="1"/>
  <c r="G24" i="8"/>
  <c r="I24" i="8" s="1"/>
  <c r="G32" i="8"/>
  <c r="I32" i="8" s="1"/>
  <c r="H25" i="8"/>
  <c r="I25" i="8" s="1"/>
  <c r="G33" i="8"/>
  <c r="I33" i="8" s="1"/>
  <c r="H34" i="8"/>
  <c r="I34" i="8" s="1"/>
  <c r="H15" i="8"/>
  <c r="I15" i="8" s="1"/>
  <c r="K15" i="8" s="1"/>
  <c r="H27" i="8"/>
  <c r="I27" i="8" s="1"/>
  <c r="H39" i="8"/>
  <c r="I39" i="8" s="1"/>
  <c r="H40" i="8"/>
  <c r="I40" i="8" s="1"/>
  <c r="H26" i="8"/>
  <c r="I26" i="8" s="1"/>
  <c r="H17" i="8"/>
  <c r="H29" i="8"/>
  <c r="I29" i="8" s="1"/>
  <c r="H41" i="8"/>
  <c r="I41" i="8" s="1"/>
  <c r="G9" i="8"/>
  <c r="G38" i="8"/>
  <c r="I38" i="8" s="1"/>
  <c r="G20" i="8"/>
  <c r="H16" i="8"/>
  <c r="J16" i="8" s="1"/>
  <c r="H28" i="8"/>
  <c r="I28" i="8" s="1"/>
  <c r="J44" i="8"/>
  <c r="G45" i="8" l="1"/>
  <c r="I19" i="8"/>
  <c r="I44" i="8"/>
  <c r="K44" i="8" s="1"/>
  <c r="L44" i="8" s="1"/>
  <c r="M44" i="8" s="1"/>
  <c r="K29" i="8"/>
  <c r="J39" i="8"/>
  <c r="J18" i="8"/>
  <c r="K35" i="8"/>
  <c r="H10" i="8"/>
  <c r="K36" i="8"/>
  <c r="K27" i="8"/>
  <c r="I16" i="8"/>
  <c r="K16" i="8" s="1"/>
  <c r="L16" i="8" s="1"/>
  <c r="M16" i="8" s="1"/>
  <c r="J41" i="8"/>
  <c r="J20" i="8"/>
  <c r="K30" i="8"/>
  <c r="K38" i="8"/>
  <c r="I17" i="8"/>
  <c r="K18" i="8" s="1"/>
  <c r="J21" i="8"/>
  <c r="J33" i="8"/>
  <c r="J43" i="8"/>
  <c r="J42" i="8"/>
  <c r="J17" i="8"/>
  <c r="I9" i="8"/>
  <c r="K8" i="8" s="1"/>
  <c r="K32" i="8"/>
  <c r="K40" i="8"/>
  <c r="K34" i="8"/>
  <c r="K33" i="8"/>
  <c r="J24" i="8"/>
  <c r="J32" i="8"/>
  <c r="J26" i="8"/>
  <c r="J31" i="8"/>
  <c r="J30" i="8"/>
  <c r="J29" i="8"/>
  <c r="J28" i="8"/>
  <c r="J27" i="8"/>
  <c r="J25" i="8"/>
  <c r="K31" i="8"/>
  <c r="J8" i="8"/>
  <c r="K26" i="8"/>
  <c r="J19" i="8"/>
  <c r="J40" i="8"/>
  <c r="H45" i="8"/>
  <c r="J15" i="8"/>
  <c r="J36" i="8"/>
  <c r="J35" i="8"/>
  <c r="J34" i="8"/>
  <c r="J38" i="8"/>
  <c r="J37" i="8"/>
  <c r="K28" i="8"/>
  <c r="K39" i="8"/>
  <c r="K25" i="8"/>
  <c r="J23" i="8"/>
  <c r="J22" i="8"/>
  <c r="K24" i="8"/>
  <c r="K43" i="8"/>
  <c r="K41" i="8"/>
  <c r="K42" i="8"/>
  <c r="I20" i="8"/>
  <c r="K20" i="8" s="1"/>
  <c r="K37" i="8"/>
  <c r="G10" i="8"/>
  <c r="L33" i="8" l="1"/>
  <c r="M33" i="8" s="1"/>
  <c r="L8" i="8"/>
  <c r="M8" i="8" s="1"/>
  <c r="B3" i="3"/>
  <c r="H3" i="3"/>
  <c r="L39" i="8"/>
  <c r="M39" i="8" s="1"/>
  <c r="L35" i="8"/>
  <c r="M35" i="8" s="1"/>
  <c r="L38" i="8"/>
  <c r="M38" i="8" s="1"/>
  <c r="L29" i="8"/>
  <c r="M29" i="8" s="1"/>
  <c r="L27" i="8"/>
  <c r="M27" i="8" s="1"/>
  <c r="L43" i="8"/>
  <c r="M43" i="8" s="1"/>
  <c r="K17" i="8"/>
  <c r="L18" i="8"/>
  <c r="M18" i="8" s="1"/>
  <c r="L41" i="8"/>
  <c r="M41" i="8" s="1"/>
  <c r="L24" i="8"/>
  <c r="M24" i="8" s="1"/>
  <c r="L20" i="8"/>
  <c r="M20" i="8" s="1"/>
  <c r="L36" i="8"/>
  <c r="M36" i="8" s="1"/>
  <c r="L30" i="8"/>
  <c r="M30" i="8" s="1"/>
  <c r="L37" i="8"/>
  <c r="M37" i="8" s="1"/>
  <c r="L42" i="8"/>
  <c r="M42" i="8" s="1"/>
  <c r="L28" i="8"/>
  <c r="M28" i="8" s="1"/>
  <c r="L25" i="8"/>
  <c r="M25" i="8" s="1"/>
  <c r="L26" i="8"/>
  <c r="M26" i="8" s="1"/>
  <c r="K21" i="8"/>
  <c r="L21" i="8" s="1"/>
  <c r="M21" i="8" s="1"/>
  <c r="K22" i="8"/>
  <c r="L22" i="8" s="1"/>
  <c r="M22" i="8" s="1"/>
  <c r="I45" i="8"/>
  <c r="J45" i="8" s="1"/>
  <c r="K23" i="8"/>
  <c r="L23" i="8" s="1"/>
  <c r="M23" i="8" s="1"/>
  <c r="K19" i="8"/>
  <c r="L19" i="8" s="1"/>
  <c r="M19" i="8" s="1"/>
  <c r="L31" i="8"/>
  <c r="M31" i="8" s="1"/>
  <c r="L40" i="8"/>
  <c r="M40" i="8" s="1"/>
  <c r="L32" i="8"/>
  <c r="M32" i="8" s="1"/>
  <c r="L34" i="8"/>
  <c r="M34" i="8" s="1"/>
  <c r="I10" i="8"/>
  <c r="A3" i="3" l="1"/>
  <c r="M15" i="8"/>
  <c r="D3" i="3"/>
  <c r="E3" i="3"/>
  <c r="G3" i="3"/>
  <c r="F3" i="3"/>
  <c r="L17" i="8"/>
  <c r="M17" i="8" s="1"/>
  <c r="J10" i="8"/>
  <c r="J3" i="3"/>
  <c r="K3" i="3"/>
  <c r="C3" i="3" l="1"/>
  <c r="L3" i="3"/>
</calcChain>
</file>

<file path=xl/sharedStrings.xml><?xml version="1.0" encoding="utf-8"?>
<sst xmlns="http://schemas.openxmlformats.org/spreadsheetml/2006/main" count="547" uniqueCount="350">
  <si>
    <t>項目</t>
    <rPh sb="0" eb="2">
      <t>コウモク</t>
    </rPh>
    <phoneticPr fontId="1"/>
  </si>
  <si>
    <t>部位</t>
    <rPh sb="0" eb="2">
      <t>ブイ</t>
    </rPh>
    <phoneticPr fontId="1"/>
  </si>
  <si>
    <t>劣化状況</t>
    <rPh sb="0" eb="4">
      <t>レッカジョウキョウ</t>
    </rPh>
    <phoneticPr fontId="1"/>
  </si>
  <si>
    <t>特記事項</t>
    <rPh sb="0" eb="4">
      <t>トッキジコウ</t>
    </rPh>
    <phoneticPr fontId="1"/>
  </si>
  <si>
    <t>評価</t>
    <rPh sb="0" eb="2">
      <t>ヒョウカ</t>
    </rPh>
    <phoneticPr fontId="1"/>
  </si>
  <si>
    <t>（該当する項目にチェック）</t>
    <phoneticPr fontId="1"/>
  </si>
  <si>
    <t>（複数回答可）</t>
    <phoneticPr fontId="1"/>
  </si>
  <si>
    <t>仕様</t>
    <rPh sb="0" eb="2">
      <t>シヨウ</t>
    </rPh>
    <phoneticPr fontId="1"/>
  </si>
  <si>
    <t>直接基礎</t>
    <rPh sb="0" eb="4">
      <t>チョクセツキソ</t>
    </rPh>
    <phoneticPr fontId="1"/>
  </si>
  <si>
    <t>杭基礎</t>
    <rPh sb="0" eb="1">
      <t>クイ</t>
    </rPh>
    <rPh sb="1" eb="3">
      <t>キソ</t>
    </rPh>
    <phoneticPr fontId="1"/>
  </si>
  <si>
    <t>基礎が沈下している</t>
    <rPh sb="0" eb="2">
      <t>キソ</t>
    </rPh>
    <rPh sb="3" eb="5">
      <t>チンカ</t>
    </rPh>
    <phoneticPr fontId="1"/>
  </si>
  <si>
    <t>幅広のひび割れがある</t>
    <rPh sb="0" eb="2">
      <t>ハバヒロ</t>
    </rPh>
    <rPh sb="5" eb="6">
      <t>ワ</t>
    </rPh>
    <phoneticPr fontId="1"/>
  </si>
  <si>
    <t>建具の開閉不良がある</t>
    <rPh sb="0" eb="2">
      <t>タテグ</t>
    </rPh>
    <rPh sb="3" eb="5">
      <t>カイヘイ</t>
    </rPh>
    <rPh sb="5" eb="7">
      <t>フリョウ</t>
    </rPh>
    <phoneticPr fontId="1"/>
  </si>
  <si>
    <t>鉄筋コンクリート造</t>
    <rPh sb="0" eb="2">
      <t>テッキン</t>
    </rPh>
    <rPh sb="8" eb="9">
      <t>ゾウ</t>
    </rPh>
    <phoneticPr fontId="1"/>
  </si>
  <si>
    <t>鉄骨鉄筋コンクリート造</t>
    <rPh sb="0" eb="2">
      <t>テッコツ</t>
    </rPh>
    <rPh sb="2" eb="4">
      <t>テッキン</t>
    </rPh>
    <rPh sb="10" eb="11">
      <t>ゾウ</t>
    </rPh>
    <phoneticPr fontId="1"/>
  </si>
  <si>
    <t>鉄骨造</t>
    <rPh sb="0" eb="3">
      <t>テッコツゾウ</t>
    </rPh>
    <phoneticPr fontId="1"/>
  </si>
  <si>
    <t>軽量鉄骨造</t>
    <rPh sb="0" eb="5">
      <t>ケイリョウテッコツゾウ</t>
    </rPh>
    <phoneticPr fontId="1"/>
  </si>
  <si>
    <t>木造</t>
    <rPh sb="0" eb="2">
      <t>モクゾウ</t>
    </rPh>
    <phoneticPr fontId="1"/>
  </si>
  <si>
    <t>建物が傾斜している</t>
    <rPh sb="0" eb="2">
      <t>タテモノ</t>
    </rPh>
    <rPh sb="3" eb="5">
      <t>ケイシャ</t>
    </rPh>
    <phoneticPr fontId="1"/>
  </si>
  <si>
    <t>鉄筋露出、著しい白華、欠損等がある</t>
    <rPh sb="0" eb="4">
      <t>テッキンロシュツ</t>
    </rPh>
    <rPh sb="5" eb="6">
      <t>イチジル</t>
    </rPh>
    <rPh sb="8" eb="9">
      <t>ハク</t>
    </rPh>
    <rPh sb="9" eb="10">
      <t>ハナ</t>
    </rPh>
    <rPh sb="11" eb="14">
      <t>ケッソントウ</t>
    </rPh>
    <phoneticPr fontId="1"/>
  </si>
  <si>
    <t>錆、腐食等がある</t>
    <rPh sb="0" eb="1">
      <t>サビ</t>
    </rPh>
    <rPh sb="2" eb="4">
      <t>フショク</t>
    </rPh>
    <rPh sb="4" eb="5">
      <t>トウ</t>
    </rPh>
    <phoneticPr fontId="1"/>
  </si>
  <si>
    <t>接合部に緩み、腐食等がある</t>
    <rPh sb="0" eb="3">
      <t>セツゴウブ</t>
    </rPh>
    <rPh sb="4" eb="5">
      <t>ユル</t>
    </rPh>
    <rPh sb="7" eb="10">
      <t>フショクトウ</t>
    </rPh>
    <phoneticPr fontId="1"/>
  </si>
  <si>
    <t>虫害がある</t>
    <rPh sb="0" eb="2">
      <t>チュウガイ</t>
    </rPh>
    <phoneticPr fontId="1"/>
  </si>
  <si>
    <t>屋根・屋上</t>
    <rPh sb="0" eb="2">
      <t>ヤネ</t>
    </rPh>
    <rPh sb="3" eb="5">
      <t>オクジョウ</t>
    </rPh>
    <phoneticPr fontId="1"/>
  </si>
  <si>
    <t>金属板等の屋根</t>
    <rPh sb="0" eb="4">
      <t>キンゾクバントウ</t>
    </rPh>
    <rPh sb="5" eb="7">
      <t>ヤネ</t>
    </rPh>
    <phoneticPr fontId="1"/>
  </si>
  <si>
    <t>上記以外の屋根</t>
    <rPh sb="0" eb="4">
      <t>ジョウキイガイ</t>
    </rPh>
    <rPh sb="5" eb="7">
      <t>ヤネ</t>
    </rPh>
    <phoneticPr fontId="1"/>
  </si>
  <si>
    <t>（瓦、スレート等）</t>
    <rPh sb="1" eb="2">
      <t>カワラ</t>
    </rPh>
    <rPh sb="7" eb="8">
      <t>トウ</t>
    </rPh>
    <phoneticPr fontId="1"/>
  </si>
  <si>
    <t>屋上防水</t>
    <rPh sb="0" eb="4">
      <t>オクジョウボウスイ</t>
    </rPh>
    <phoneticPr fontId="1"/>
  </si>
  <si>
    <t>（　　　　　　　　　　　　）</t>
    <phoneticPr fontId="1"/>
  </si>
  <si>
    <t>その他（　　　　　　　　　　　　）</t>
    <phoneticPr fontId="1"/>
  </si>
  <si>
    <t>雨漏りがある</t>
    <rPh sb="0" eb="2">
      <t>アマモ</t>
    </rPh>
    <phoneticPr fontId="1"/>
  </si>
  <si>
    <t>天井等に雨漏り痕がある</t>
    <rPh sb="0" eb="3">
      <t>テンジョウトウ</t>
    </rPh>
    <rPh sb="4" eb="6">
      <t>アマモ</t>
    </rPh>
    <rPh sb="7" eb="8">
      <t>アト</t>
    </rPh>
    <phoneticPr fontId="1"/>
  </si>
  <si>
    <t>屋根材に錆、損傷がある</t>
    <rPh sb="0" eb="3">
      <t>ヤネザイ</t>
    </rPh>
    <rPh sb="4" eb="5">
      <t>サビ</t>
    </rPh>
    <rPh sb="6" eb="8">
      <t>ソンショウ</t>
    </rPh>
    <phoneticPr fontId="1"/>
  </si>
  <si>
    <t>防水層に破れ、幅広のひび割れがある</t>
    <rPh sb="0" eb="3">
      <t>ボウスイソウ</t>
    </rPh>
    <rPh sb="4" eb="5">
      <t>ヤブ</t>
    </rPh>
    <rPh sb="7" eb="9">
      <t>ハバヒロ</t>
    </rPh>
    <rPh sb="12" eb="13">
      <t>ワ</t>
    </rPh>
    <phoneticPr fontId="1"/>
  </si>
  <si>
    <t>笠木、立上り等に損傷がある</t>
    <rPh sb="0" eb="2">
      <t>カサギ</t>
    </rPh>
    <rPh sb="3" eb="5">
      <t>タチアガ</t>
    </rPh>
    <rPh sb="6" eb="7">
      <t>トウ</t>
    </rPh>
    <rPh sb="8" eb="10">
      <t>ソンショウ</t>
    </rPh>
    <phoneticPr fontId="1"/>
  </si>
  <si>
    <t>ドレーン、雨樋に損傷がある</t>
    <rPh sb="5" eb="7">
      <t>アマドイ</t>
    </rPh>
    <rPh sb="8" eb="10">
      <t>ソンショウ</t>
    </rPh>
    <phoneticPr fontId="1"/>
  </si>
  <si>
    <t>外壁</t>
    <rPh sb="0" eb="2">
      <t>ガイヘキ</t>
    </rPh>
    <phoneticPr fontId="1"/>
  </si>
  <si>
    <t>コンクリート打放し</t>
    <rPh sb="6" eb="8">
      <t>ウチハナシ</t>
    </rPh>
    <phoneticPr fontId="1"/>
  </si>
  <si>
    <t>塗仕上げ</t>
    <rPh sb="0" eb="1">
      <t>ヌリ</t>
    </rPh>
    <rPh sb="1" eb="3">
      <t>シア</t>
    </rPh>
    <phoneticPr fontId="1"/>
  </si>
  <si>
    <t>タイル、石張り</t>
    <rPh sb="4" eb="6">
      <t>イシバ</t>
    </rPh>
    <phoneticPr fontId="1"/>
  </si>
  <si>
    <t>金属系パネル</t>
    <rPh sb="0" eb="3">
      <t>キンゾクケイ</t>
    </rPh>
    <phoneticPr fontId="1"/>
  </si>
  <si>
    <t>その他パネル</t>
    <phoneticPr fontId="1"/>
  </si>
  <si>
    <t>外壁から漏水している</t>
    <rPh sb="0" eb="2">
      <t>ガイヘキ</t>
    </rPh>
    <rPh sb="4" eb="6">
      <t>ロウスイ</t>
    </rPh>
    <phoneticPr fontId="1"/>
  </si>
  <si>
    <t>鉄筋が露出している</t>
    <rPh sb="0" eb="2">
      <t>テッキン</t>
    </rPh>
    <rPh sb="3" eb="5">
      <t>ロシュツ</t>
    </rPh>
    <phoneticPr fontId="1"/>
  </si>
  <si>
    <t>タイルや石、パネルに浮き、剥がれ等がある</t>
    <rPh sb="4" eb="5">
      <t>イシ</t>
    </rPh>
    <rPh sb="10" eb="11">
      <t>ウ</t>
    </rPh>
    <rPh sb="13" eb="14">
      <t>ハ</t>
    </rPh>
    <rPh sb="16" eb="17">
      <t>トウ</t>
    </rPh>
    <phoneticPr fontId="1"/>
  </si>
  <si>
    <t>塗装の剥がれ、チョーキング等がある</t>
    <rPh sb="0" eb="2">
      <t>トソウ</t>
    </rPh>
    <rPh sb="3" eb="4">
      <t>ハ</t>
    </rPh>
    <rPh sb="13" eb="14">
      <t>トウ</t>
    </rPh>
    <phoneticPr fontId="1"/>
  </si>
  <si>
    <t>外壁材に錆、腐食等がある</t>
    <rPh sb="0" eb="3">
      <t>ガイヘキザイ</t>
    </rPh>
    <rPh sb="4" eb="5">
      <t>サビ</t>
    </rPh>
    <rPh sb="6" eb="8">
      <t>フショク</t>
    </rPh>
    <rPh sb="8" eb="9">
      <t>トウ</t>
    </rPh>
    <phoneticPr fontId="1"/>
  </si>
  <si>
    <t>シーリングが切れている</t>
    <rPh sb="6" eb="7">
      <t>キ</t>
    </rPh>
    <phoneticPr fontId="1"/>
  </si>
  <si>
    <t>その他（ 　　　　　　　　　　　　 ）</t>
    <rPh sb="2" eb="3">
      <t>タ</t>
    </rPh>
    <phoneticPr fontId="1"/>
  </si>
  <si>
    <t>外部</t>
    <rPh sb="0" eb="2">
      <t>ガイブ</t>
    </rPh>
    <phoneticPr fontId="1"/>
  </si>
  <si>
    <t>金属製サッシ</t>
    <rPh sb="0" eb="3">
      <t>キンゾクセイ</t>
    </rPh>
    <phoneticPr fontId="1"/>
  </si>
  <si>
    <t>木製サッシ</t>
    <rPh sb="0" eb="2">
      <t>モクセイ</t>
    </rPh>
    <phoneticPr fontId="1"/>
  </si>
  <si>
    <t>自動ドア</t>
    <rPh sb="0" eb="2">
      <t>ジドウ</t>
    </rPh>
    <phoneticPr fontId="1"/>
  </si>
  <si>
    <t>手すり</t>
    <rPh sb="0" eb="1">
      <t>テ</t>
    </rPh>
    <phoneticPr fontId="1"/>
  </si>
  <si>
    <t>屋外階段</t>
    <rPh sb="0" eb="4">
      <t>オクガイカイダン</t>
    </rPh>
    <phoneticPr fontId="1"/>
  </si>
  <si>
    <t>開閉不良がある</t>
    <rPh sb="0" eb="2">
      <t>カイヘイ</t>
    </rPh>
    <rPh sb="2" eb="4">
      <t>フリョウ</t>
    </rPh>
    <phoneticPr fontId="1"/>
  </si>
  <si>
    <t>建具廻りから漏水している</t>
    <rPh sb="0" eb="2">
      <t>タテグ</t>
    </rPh>
    <rPh sb="2" eb="3">
      <t>マワ</t>
    </rPh>
    <rPh sb="6" eb="8">
      <t>ロウスイ</t>
    </rPh>
    <phoneticPr fontId="1"/>
  </si>
  <si>
    <t>錆、腐食等がある</t>
    <rPh sb="0" eb="1">
      <t>サビ</t>
    </rPh>
    <rPh sb="2" eb="5">
      <t>フショクトウ</t>
    </rPh>
    <phoneticPr fontId="1"/>
  </si>
  <si>
    <t>ぐらつきがある</t>
    <phoneticPr fontId="1"/>
  </si>
  <si>
    <t>内部</t>
    <rPh sb="0" eb="2">
      <t>ナイブ</t>
    </rPh>
    <phoneticPr fontId="1"/>
  </si>
  <si>
    <t>シート、カーペット</t>
    <phoneticPr fontId="1"/>
  </si>
  <si>
    <t>畳</t>
    <rPh sb="0" eb="1">
      <t>タタミ</t>
    </rPh>
    <phoneticPr fontId="1"/>
  </si>
  <si>
    <t>フローリング</t>
    <phoneticPr fontId="1"/>
  </si>
  <si>
    <t>金属製建具</t>
    <rPh sb="0" eb="5">
      <t>キンゾクセイタテグ</t>
    </rPh>
    <phoneticPr fontId="1"/>
  </si>
  <si>
    <t>木製建具</t>
    <rPh sb="0" eb="2">
      <t>モクセイ</t>
    </rPh>
    <rPh sb="2" eb="4">
      <t>タテグ</t>
    </rPh>
    <phoneticPr fontId="1"/>
  </si>
  <si>
    <t>防火扉</t>
    <rPh sb="0" eb="3">
      <t>ボウカトビラ</t>
    </rPh>
    <phoneticPr fontId="1"/>
  </si>
  <si>
    <t>防火シャッター</t>
    <rPh sb="0" eb="2">
      <t>ボウカ</t>
    </rPh>
    <phoneticPr fontId="1"/>
  </si>
  <si>
    <t>耐火クロススクリーン</t>
    <rPh sb="0" eb="2">
      <t>タイカ</t>
    </rPh>
    <phoneticPr fontId="1"/>
  </si>
  <si>
    <t>落下、剥がれ等がある</t>
    <rPh sb="0" eb="2">
      <t>ラッカ</t>
    </rPh>
    <rPh sb="3" eb="4">
      <t>ハ</t>
    </rPh>
    <rPh sb="6" eb="7">
      <t>トウ</t>
    </rPh>
    <phoneticPr fontId="1"/>
  </si>
  <si>
    <t>剥がれ、破れ等がある</t>
    <rPh sb="0" eb="1">
      <t>ハ</t>
    </rPh>
    <rPh sb="4" eb="5">
      <t>ヤブ</t>
    </rPh>
    <rPh sb="6" eb="7">
      <t>トウ</t>
    </rPh>
    <phoneticPr fontId="1"/>
  </si>
  <si>
    <t>手すり等にぐらつきがある</t>
    <rPh sb="0" eb="1">
      <t>テ</t>
    </rPh>
    <rPh sb="3" eb="4">
      <t>トウ</t>
    </rPh>
    <phoneticPr fontId="1"/>
  </si>
  <si>
    <t>錆、変形、腐食等がある</t>
    <rPh sb="0" eb="1">
      <t>サビ</t>
    </rPh>
    <rPh sb="2" eb="4">
      <t>ヘンケイ</t>
    </rPh>
    <rPh sb="5" eb="8">
      <t>フショクトウ</t>
    </rPh>
    <phoneticPr fontId="1"/>
  </si>
  <si>
    <t>動作不良がある</t>
    <rPh sb="0" eb="4">
      <t>ドウサフリョウ</t>
    </rPh>
    <phoneticPr fontId="1"/>
  </si>
  <si>
    <t>錆、変形等がある</t>
    <rPh sb="0" eb="1">
      <t>サビ</t>
    </rPh>
    <rPh sb="2" eb="5">
      <t>ヘンケイトウ</t>
    </rPh>
    <phoneticPr fontId="1"/>
  </si>
  <si>
    <t>法定点検等で指摘がある</t>
    <rPh sb="0" eb="4">
      <t>ホウテイテンケン</t>
    </rPh>
    <rPh sb="4" eb="5">
      <t>トウ</t>
    </rPh>
    <rPh sb="6" eb="8">
      <t>シテキ</t>
    </rPh>
    <phoneticPr fontId="1"/>
  </si>
  <si>
    <t>蛍光灯</t>
    <rPh sb="0" eb="3">
      <t>ケイコウトウ</t>
    </rPh>
    <phoneticPr fontId="1"/>
  </si>
  <si>
    <t>LED灯</t>
    <rPh sb="3" eb="4">
      <t>トウ</t>
    </rPh>
    <phoneticPr fontId="1"/>
  </si>
  <si>
    <t>水銀灯</t>
    <rPh sb="0" eb="3">
      <t>スイギントウ</t>
    </rPh>
    <phoneticPr fontId="1"/>
  </si>
  <si>
    <t>動作不良がある（よく故障する）</t>
    <rPh sb="0" eb="4">
      <t>ドウサフリョウ</t>
    </rPh>
    <rPh sb="10" eb="12">
      <t>コショウ</t>
    </rPh>
    <phoneticPr fontId="1"/>
  </si>
  <si>
    <t>落下の危険がある</t>
    <rPh sb="0" eb="2">
      <t>ラッカ</t>
    </rPh>
    <rPh sb="3" eb="5">
      <t>キケン</t>
    </rPh>
    <phoneticPr fontId="1"/>
  </si>
  <si>
    <t>錆や腐食等がある</t>
    <rPh sb="0" eb="1">
      <t>サビ</t>
    </rPh>
    <rPh sb="2" eb="5">
      <t>フショクトウ</t>
    </rPh>
    <phoneticPr fontId="1"/>
  </si>
  <si>
    <t>非常用照明</t>
    <rPh sb="0" eb="5">
      <t>ヒジョウヨウショウメイ</t>
    </rPh>
    <phoneticPr fontId="1"/>
  </si>
  <si>
    <t>誘導灯</t>
    <rPh sb="0" eb="3">
      <t>ユウドウトウ</t>
    </rPh>
    <phoneticPr fontId="1"/>
  </si>
  <si>
    <t>幹線設備</t>
    <rPh sb="0" eb="4">
      <t>カンセンセツビ</t>
    </rPh>
    <phoneticPr fontId="1"/>
  </si>
  <si>
    <t>異音、異臭、発熱等がある</t>
    <rPh sb="0" eb="2">
      <t>イオン</t>
    </rPh>
    <rPh sb="3" eb="5">
      <t>イシュウ</t>
    </rPh>
    <rPh sb="6" eb="9">
      <t>ハツネツトウ</t>
    </rPh>
    <phoneticPr fontId="1"/>
  </si>
  <si>
    <t>錆、損傷等がある</t>
    <rPh sb="0" eb="1">
      <t>サビ</t>
    </rPh>
    <rPh sb="2" eb="5">
      <t>ソンショウトウ</t>
    </rPh>
    <phoneticPr fontId="1"/>
  </si>
  <si>
    <t>低圧引込</t>
    <rPh sb="0" eb="4">
      <t>テイアツヒキコミ</t>
    </rPh>
    <phoneticPr fontId="1"/>
  </si>
  <si>
    <t>受変電設備（屋外）</t>
    <rPh sb="0" eb="5">
      <t>ジュヘンデンセツビ</t>
    </rPh>
    <rPh sb="6" eb="8">
      <t>オクガイ</t>
    </rPh>
    <phoneticPr fontId="1"/>
  </si>
  <si>
    <t>受変電設備（屋内）</t>
    <rPh sb="0" eb="5">
      <t>ジュヘンデンセツビ</t>
    </rPh>
    <rPh sb="6" eb="8">
      <t>オクナイ</t>
    </rPh>
    <phoneticPr fontId="1"/>
  </si>
  <si>
    <t>自家発電設備</t>
    <rPh sb="0" eb="6">
      <t>ジカハツデンセツビ</t>
    </rPh>
    <phoneticPr fontId="1"/>
  </si>
  <si>
    <t>蓄電池設備</t>
    <rPh sb="0" eb="5">
      <t>チクデンチセツビ</t>
    </rPh>
    <phoneticPr fontId="1"/>
  </si>
  <si>
    <t>火災警報器</t>
    <rPh sb="0" eb="5">
      <t>カサイケイホウキ</t>
    </rPh>
    <phoneticPr fontId="1"/>
  </si>
  <si>
    <t>感知器</t>
    <rPh sb="0" eb="3">
      <t>カンチキ</t>
    </rPh>
    <phoneticPr fontId="1"/>
  </si>
  <si>
    <t>防排煙連動設備</t>
    <rPh sb="0" eb="7">
      <t>ボウハイエンレンドウセツビ</t>
    </rPh>
    <phoneticPr fontId="1"/>
  </si>
  <si>
    <t>その他（　　　　　　　　　　　　）</t>
  </si>
  <si>
    <t>拡声設備</t>
    <rPh sb="0" eb="4">
      <t>カクセイセツビ</t>
    </rPh>
    <phoneticPr fontId="1"/>
  </si>
  <si>
    <t>電話</t>
    <rPh sb="0" eb="2">
      <t>デンワ</t>
    </rPh>
    <phoneticPr fontId="1"/>
  </si>
  <si>
    <t>インターホン設備</t>
    <rPh sb="6" eb="8">
      <t>セツビ</t>
    </rPh>
    <phoneticPr fontId="1"/>
  </si>
  <si>
    <t>テレビアンテナ</t>
    <phoneticPr fontId="1"/>
  </si>
  <si>
    <t>錆、損傷、腐食がある</t>
    <rPh sb="0" eb="1">
      <t>サビ</t>
    </rPh>
    <rPh sb="2" eb="4">
      <t>ソンショウ</t>
    </rPh>
    <rPh sb="5" eb="7">
      <t>フショク</t>
    </rPh>
    <phoneticPr fontId="1"/>
  </si>
  <si>
    <t>中央監視設備</t>
    <rPh sb="0" eb="6">
      <t>チュウオウカンシセツビ</t>
    </rPh>
    <phoneticPr fontId="1"/>
  </si>
  <si>
    <t>自動制御設備</t>
    <rPh sb="0" eb="6">
      <t>ジドウセイギョセツビ</t>
    </rPh>
    <phoneticPr fontId="1"/>
  </si>
  <si>
    <t>発電設備（　　　　　　　　　　　）</t>
    <rPh sb="0" eb="4">
      <t>ハツデンセツビ</t>
    </rPh>
    <phoneticPr fontId="1"/>
  </si>
  <si>
    <t>避雷針</t>
    <rPh sb="0" eb="3">
      <t>ヒライシン</t>
    </rPh>
    <phoneticPr fontId="1"/>
  </si>
  <si>
    <t>洗面器（手洗い器）</t>
    <rPh sb="0" eb="3">
      <t>センメンキ</t>
    </rPh>
    <rPh sb="4" eb="6">
      <t>テアラ</t>
    </rPh>
    <rPh sb="7" eb="8">
      <t>キ</t>
    </rPh>
    <phoneticPr fontId="1"/>
  </si>
  <si>
    <t>水栓（蛇口）</t>
    <rPh sb="0" eb="2">
      <t>スイセン</t>
    </rPh>
    <rPh sb="3" eb="5">
      <t>ジャグチ</t>
    </rPh>
    <phoneticPr fontId="1"/>
  </si>
  <si>
    <t>流れにくい、臭いがある</t>
    <rPh sb="0" eb="1">
      <t>ナガ</t>
    </rPh>
    <rPh sb="6" eb="7">
      <t>ニオ</t>
    </rPh>
    <phoneticPr fontId="1"/>
  </si>
  <si>
    <t>損傷、漏水等がある</t>
    <rPh sb="0" eb="2">
      <t>ソンショウ</t>
    </rPh>
    <rPh sb="3" eb="6">
      <t>ロウスイトウ</t>
    </rPh>
    <phoneticPr fontId="1"/>
  </si>
  <si>
    <t>直結（直圧）方式</t>
    <rPh sb="0" eb="2">
      <t>チョッケツ</t>
    </rPh>
    <rPh sb="3" eb="5">
      <t>チョクアツ</t>
    </rPh>
    <rPh sb="6" eb="8">
      <t>ホウシキ</t>
    </rPh>
    <phoneticPr fontId="1"/>
  </si>
  <si>
    <t>直結増圧方式</t>
    <rPh sb="0" eb="2">
      <t>チョッケツ</t>
    </rPh>
    <rPh sb="2" eb="4">
      <t>ゾウアツ</t>
    </rPh>
    <rPh sb="4" eb="6">
      <t>ホウシキ</t>
    </rPh>
    <phoneticPr fontId="1"/>
  </si>
  <si>
    <t>受水槽方式（受水槽、高架水槽がある）</t>
    <rPh sb="0" eb="3">
      <t>ジュスイソウ</t>
    </rPh>
    <rPh sb="3" eb="5">
      <t>ホウシキ</t>
    </rPh>
    <rPh sb="6" eb="9">
      <t>ジュスイソウ</t>
    </rPh>
    <rPh sb="10" eb="14">
      <t>コウカスイソウ</t>
    </rPh>
    <phoneticPr fontId="1"/>
  </si>
  <si>
    <t>水量が弱い、水の出が悪い</t>
    <rPh sb="0" eb="2">
      <t>スイリョウ</t>
    </rPh>
    <rPh sb="3" eb="4">
      <t>ヨワ</t>
    </rPh>
    <rPh sb="6" eb="7">
      <t>スイ</t>
    </rPh>
    <rPh sb="8" eb="9">
      <t>デ</t>
    </rPh>
    <rPh sb="10" eb="11">
      <t>ワル</t>
    </rPh>
    <phoneticPr fontId="1"/>
  </si>
  <si>
    <t>ポンプに異音、漏水等がある</t>
    <rPh sb="4" eb="6">
      <t>イオン</t>
    </rPh>
    <rPh sb="7" eb="10">
      <t>ロウスイトウ</t>
    </rPh>
    <phoneticPr fontId="1"/>
  </si>
  <si>
    <t>赤水が出ている</t>
    <rPh sb="0" eb="2">
      <t>アカミズ</t>
    </rPh>
    <rPh sb="3" eb="4">
      <t>デ</t>
    </rPh>
    <phoneticPr fontId="1"/>
  </si>
  <si>
    <t>下水道接続</t>
    <rPh sb="0" eb="5">
      <t>ゲスイドウセツゾク</t>
    </rPh>
    <phoneticPr fontId="1"/>
  </si>
  <si>
    <t>農業集落排水接続</t>
    <rPh sb="0" eb="8">
      <t>ノウギョウシュウラクハイスイセツゾク</t>
    </rPh>
    <phoneticPr fontId="1"/>
  </si>
  <si>
    <t>浄化槽</t>
    <rPh sb="0" eb="3">
      <t>ジョウカソウ</t>
    </rPh>
    <phoneticPr fontId="1"/>
  </si>
  <si>
    <t>水漏れ等がある</t>
    <rPh sb="0" eb="2">
      <t>ミズモ</t>
    </rPh>
    <rPh sb="3" eb="4">
      <t>トウ</t>
    </rPh>
    <phoneticPr fontId="1"/>
  </si>
  <si>
    <t>中央給湯方式</t>
    <rPh sb="0" eb="2">
      <t>チュウオウ</t>
    </rPh>
    <rPh sb="2" eb="4">
      <t>キュウトウ</t>
    </rPh>
    <rPh sb="4" eb="6">
      <t>ホウシキ</t>
    </rPh>
    <phoneticPr fontId="1"/>
  </si>
  <si>
    <t>局所給湯方式（給湯器がある）</t>
    <rPh sb="0" eb="2">
      <t>キョクショ</t>
    </rPh>
    <rPh sb="2" eb="4">
      <t>キュウトウ</t>
    </rPh>
    <rPh sb="4" eb="6">
      <t>ホウシキ</t>
    </rPh>
    <rPh sb="7" eb="10">
      <t>キュウトウキ</t>
    </rPh>
    <phoneticPr fontId="1"/>
  </si>
  <si>
    <t>風呂釜</t>
    <rPh sb="0" eb="3">
      <t>フロガマ</t>
    </rPh>
    <phoneticPr fontId="1"/>
  </si>
  <si>
    <t>屋内消火栓</t>
    <rPh sb="0" eb="5">
      <t>オクナイショウカセン</t>
    </rPh>
    <phoneticPr fontId="1"/>
  </si>
  <si>
    <t>スプリンクラー</t>
    <phoneticPr fontId="1"/>
  </si>
  <si>
    <t>連結送水管</t>
    <rPh sb="0" eb="5">
      <t>レンケツソウスイカン</t>
    </rPh>
    <phoneticPr fontId="1"/>
  </si>
  <si>
    <t>合併浄化槽</t>
    <rPh sb="0" eb="5">
      <t>ガッペイジョウカソウ</t>
    </rPh>
    <phoneticPr fontId="1"/>
  </si>
  <si>
    <t>単独浄化槽</t>
    <rPh sb="0" eb="5">
      <t>タンドクジョウカソウ</t>
    </rPh>
    <phoneticPr fontId="1"/>
  </si>
  <si>
    <t>異音、異臭等がある</t>
    <rPh sb="0" eb="2">
      <t>イオン</t>
    </rPh>
    <rPh sb="3" eb="5">
      <t>イシュウ</t>
    </rPh>
    <rPh sb="5" eb="6">
      <t>トウ</t>
    </rPh>
    <phoneticPr fontId="1"/>
  </si>
  <si>
    <t>都市ガス</t>
    <rPh sb="0" eb="2">
      <t>トシ</t>
    </rPh>
    <phoneticPr fontId="1"/>
  </si>
  <si>
    <t>LPG（プロパンガスを設置）</t>
    <rPh sb="11" eb="13">
      <t>セッチ</t>
    </rPh>
    <phoneticPr fontId="1"/>
  </si>
  <si>
    <t>腐食、損傷等がある</t>
    <rPh sb="0" eb="2">
      <t>フショク</t>
    </rPh>
    <rPh sb="3" eb="6">
      <t>ソンショウトウ</t>
    </rPh>
    <phoneticPr fontId="1"/>
  </si>
  <si>
    <t>異臭、損傷等がある</t>
    <rPh sb="0" eb="2">
      <t>イシュウ</t>
    </rPh>
    <rPh sb="3" eb="6">
      <t>ソンショウトウ</t>
    </rPh>
    <phoneticPr fontId="1"/>
  </si>
  <si>
    <t>腐食、保温材が剥落している</t>
    <rPh sb="0" eb="2">
      <t>フショク</t>
    </rPh>
    <rPh sb="3" eb="6">
      <t>ホオンザイ</t>
    </rPh>
    <rPh sb="7" eb="9">
      <t>ハクラク</t>
    </rPh>
    <phoneticPr fontId="1"/>
  </si>
  <si>
    <t>雨水利用設備</t>
    <rPh sb="0" eb="6">
      <t>アマミズリヨウセツビ</t>
    </rPh>
    <phoneticPr fontId="1"/>
  </si>
  <si>
    <t>さく井設備（井戸）</t>
    <rPh sb="2" eb="3">
      <t>イ</t>
    </rPh>
    <rPh sb="3" eb="5">
      <t>セツビ</t>
    </rPh>
    <rPh sb="6" eb="8">
      <t>イド</t>
    </rPh>
    <phoneticPr fontId="1"/>
  </si>
  <si>
    <t>ろ過設備</t>
    <rPh sb="1" eb="2">
      <t>カ</t>
    </rPh>
    <rPh sb="2" eb="4">
      <t>セツビ</t>
    </rPh>
    <phoneticPr fontId="1"/>
  </si>
  <si>
    <t>動作不良がある（よく故障する）</t>
    <rPh sb="0" eb="4">
      <t>ドウサフリョウ</t>
    </rPh>
    <rPh sb="10" eb="12">
      <t>コショウ</t>
    </rPh>
    <phoneticPr fontId="1"/>
  </si>
  <si>
    <t>個別方式（パッケージ型空調）</t>
    <rPh sb="0" eb="2">
      <t>コベツ</t>
    </rPh>
    <rPh sb="2" eb="4">
      <t>ホウシキ</t>
    </rPh>
    <rPh sb="10" eb="11">
      <t>ガタ</t>
    </rPh>
    <rPh sb="11" eb="13">
      <t>クウチョウ</t>
    </rPh>
    <phoneticPr fontId="1"/>
  </si>
  <si>
    <t>異音、異臭、損傷等がある</t>
    <rPh sb="0" eb="2">
      <t>イオン</t>
    </rPh>
    <rPh sb="3" eb="5">
      <t>イシュウ</t>
    </rPh>
    <rPh sb="6" eb="8">
      <t>ソンショウ</t>
    </rPh>
    <rPh sb="8" eb="9">
      <t>トウ</t>
    </rPh>
    <phoneticPr fontId="1"/>
  </si>
  <si>
    <t>セントラル換気</t>
    <rPh sb="5" eb="7">
      <t>カンキ</t>
    </rPh>
    <phoneticPr fontId="1"/>
  </si>
  <si>
    <t>個別換気</t>
    <rPh sb="0" eb="4">
      <t>コベツカンキ</t>
    </rPh>
    <phoneticPr fontId="1"/>
  </si>
  <si>
    <t>局所換気</t>
    <rPh sb="0" eb="2">
      <t>キョクショ</t>
    </rPh>
    <rPh sb="2" eb="4">
      <t>カンキ</t>
    </rPh>
    <phoneticPr fontId="1"/>
  </si>
  <si>
    <t>異音、損傷等がある</t>
    <rPh sb="0" eb="2">
      <t>イオン</t>
    </rPh>
    <rPh sb="3" eb="6">
      <t>ソンショウトウ</t>
    </rPh>
    <phoneticPr fontId="1"/>
  </si>
  <si>
    <t>自然排煙（排煙窓）</t>
    <rPh sb="0" eb="4">
      <t>シゼンハイエン</t>
    </rPh>
    <rPh sb="5" eb="7">
      <t>ハイエン</t>
    </rPh>
    <rPh sb="7" eb="8">
      <t>マド</t>
    </rPh>
    <phoneticPr fontId="1"/>
  </si>
  <si>
    <t>機械排煙</t>
    <rPh sb="0" eb="2">
      <t>キカイ</t>
    </rPh>
    <rPh sb="2" eb="4">
      <t>ハイエン</t>
    </rPh>
    <phoneticPr fontId="1"/>
  </si>
  <si>
    <t>可動式防煙垂れ壁</t>
    <rPh sb="0" eb="3">
      <t>カドウシキ</t>
    </rPh>
    <rPh sb="3" eb="5">
      <t>ボウエン</t>
    </rPh>
    <rPh sb="5" eb="6">
      <t>タ</t>
    </rPh>
    <rPh sb="7" eb="8">
      <t>カベ</t>
    </rPh>
    <phoneticPr fontId="1"/>
  </si>
  <si>
    <t>異音、損傷等がある</t>
    <rPh sb="0" eb="2">
      <t>イオン</t>
    </rPh>
    <rPh sb="3" eb="5">
      <t>ソンショウ</t>
    </rPh>
    <rPh sb="5" eb="6">
      <t>トウ</t>
    </rPh>
    <phoneticPr fontId="1"/>
  </si>
  <si>
    <t>昇降機</t>
    <rPh sb="0" eb="3">
      <t>ショウコウキ</t>
    </rPh>
    <phoneticPr fontId="1"/>
  </si>
  <si>
    <t>小荷物専用昇降機</t>
    <rPh sb="0" eb="8">
      <t>コニモツセンヨウショウコウキ</t>
    </rPh>
    <phoneticPr fontId="1"/>
  </si>
  <si>
    <t>エスカレーター</t>
    <phoneticPr fontId="1"/>
  </si>
  <si>
    <t>異音、腐食、損傷等がある</t>
    <rPh sb="0" eb="2">
      <t>イオン</t>
    </rPh>
    <rPh sb="3" eb="5">
      <t>フショク</t>
    </rPh>
    <rPh sb="6" eb="9">
      <t>ソンショウトウ</t>
    </rPh>
    <phoneticPr fontId="1"/>
  </si>
  <si>
    <t>異音、異臭、液漏れ等がある</t>
    <rPh sb="0" eb="2">
      <t>イオン</t>
    </rPh>
    <rPh sb="3" eb="5">
      <t>イシュウ</t>
    </rPh>
    <rPh sb="6" eb="8">
      <t>エキモ</t>
    </rPh>
    <rPh sb="9" eb="10">
      <t>ナド</t>
    </rPh>
    <phoneticPr fontId="1"/>
  </si>
  <si>
    <t>異音、異臭、変形等がある</t>
    <rPh sb="0" eb="2">
      <t>イオン</t>
    </rPh>
    <rPh sb="3" eb="5">
      <t>イシュウ</t>
    </rPh>
    <rPh sb="6" eb="8">
      <t>ヘンケイ</t>
    </rPh>
    <rPh sb="8" eb="9">
      <t>トウ</t>
    </rPh>
    <phoneticPr fontId="1"/>
  </si>
  <si>
    <t>○建物劣化度調査報告書</t>
    <rPh sb="1" eb="3">
      <t>タテモノ</t>
    </rPh>
    <rPh sb="3" eb="6">
      <t>レッカド</t>
    </rPh>
    <rPh sb="6" eb="8">
      <t>チョウサ</t>
    </rPh>
    <rPh sb="8" eb="11">
      <t>ホウコクショ</t>
    </rPh>
    <phoneticPr fontId="1"/>
  </si>
  <si>
    <t>法人名</t>
    <rPh sb="0" eb="3">
      <t>ホウジンメイ</t>
    </rPh>
    <phoneticPr fontId="1"/>
  </si>
  <si>
    <t>施設名</t>
    <rPh sb="0" eb="3">
      <t>シセツメイ</t>
    </rPh>
    <phoneticPr fontId="1"/>
  </si>
  <si>
    <t>棟名</t>
    <rPh sb="0" eb="1">
      <t>トウ</t>
    </rPh>
    <rPh sb="1" eb="2">
      <t>メイ</t>
    </rPh>
    <phoneticPr fontId="1"/>
  </si>
  <si>
    <t>建築年度</t>
    <rPh sb="0" eb="4">
      <t>ケンチクネンド</t>
    </rPh>
    <phoneticPr fontId="1"/>
  </si>
  <si>
    <t>構造</t>
    <rPh sb="0" eb="2">
      <t>コウゾウ</t>
    </rPh>
    <phoneticPr fontId="1"/>
  </si>
  <si>
    <t>用途</t>
    <rPh sb="0" eb="2">
      <t>ヨウト</t>
    </rPh>
    <phoneticPr fontId="1"/>
  </si>
  <si>
    <t>経過年数</t>
    <rPh sb="0" eb="2">
      <t>ケイカ</t>
    </rPh>
    <rPh sb="2" eb="4">
      <t>ネンスウ</t>
    </rPh>
    <phoneticPr fontId="1"/>
  </si>
  <si>
    <t>延床面積</t>
    <rPh sb="0" eb="1">
      <t>ノ</t>
    </rPh>
    <rPh sb="1" eb="2">
      <t>ユカ</t>
    </rPh>
    <rPh sb="2" eb="4">
      <t>メンセキ</t>
    </rPh>
    <phoneticPr fontId="1"/>
  </si>
  <si>
    <t>耐震性</t>
    <rPh sb="0" eb="3">
      <t>タイシンセイ</t>
    </rPh>
    <phoneticPr fontId="1"/>
  </si>
  <si>
    <t>階数</t>
    <rPh sb="0" eb="2">
      <t>カイスウ</t>
    </rPh>
    <phoneticPr fontId="1"/>
  </si>
  <si>
    <t>次回の点検時期</t>
    <rPh sb="0" eb="2">
      <t>ジカイ</t>
    </rPh>
    <rPh sb="3" eb="7">
      <t>テンケンジキ</t>
    </rPh>
    <phoneticPr fontId="1"/>
  </si>
  <si>
    <t>調査日</t>
    <rPh sb="0" eb="3">
      <t>チョウサビ</t>
    </rPh>
    <phoneticPr fontId="1"/>
  </si>
  <si>
    <t>調査員</t>
    <rPh sb="0" eb="2">
      <t>チョウサ</t>
    </rPh>
    <rPh sb="2" eb="3">
      <t>イン</t>
    </rPh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</si>
  <si>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</si>
  <si>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</si>
  <si>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1
構造
躯体</t>
    <rPh sb="2" eb="4">
      <t>コウゾウ</t>
    </rPh>
    <rPh sb="5" eb="7">
      <t>クタイ</t>
    </rPh>
    <phoneticPr fontId="1"/>
  </si>
  <si>
    <t>⑴
基礎</t>
    <rPh sb="2" eb="4">
      <t>キソ</t>
    </rPh>
    <phoneticPr fontId="1"/>
  </si>
  <si>
    <t>⑵
上屋</t>
    <rPh sb="2" eb="4">
      <t>カミオク</t>
    </rPh>
    <phoneticPr fontId="1"/>
  </si>
  <si>
    <t>2
屋根・屋上</t>
    <phoneticPr fontId="1"/>
  </si>
  <si>
    <t>3
外壁</t>
    <phoneticPr fontId="1"/>
  </si>
  <si>
    <t>4
外部</t>
    <phoneticPr fontId="1"/>
  </si>
  <si>
    <t>⑵
その他</t>
    <phoneticPr fontId="1"/>
  </si>
  <si>
    <t>5
内部</t>
    <phoneticPr fontId="1"/>
  </si>
  <si>
    <t>⑴
天井</t>
    <rPh sb="2" eb="4">
      <t>テンジョウ</t>
    </rPh>
    <phoneticPr fontId="1"/>
  </si>
  <si>
    <t>⑵
壁</t>
    <rPh sb="2" eb="3">
      <t>カベ</t>
    </rPh>
    <phoneticPr fontId="1"/>
  </si>
  <si>
    <t>6
電気
設備</t>
    <phoneticPr fontId="1"/>
  </si>
  <si>
    <t>⑴
電灯コンセント設備</t>
    <rPh sb="2" eb="4">
      <t>デントウ</t>
    </rPh>
    <rPh sb="9" eb="11">
      <t>セツビ</t>
    </rPh>
    <phoneticPr fontId="1"/>
  </si>
  <si>
    <t>⑵
避難用電灯設備</t>
    <rPh sb="2" eb="9">
      <t>ヒナンヨウデントウセツビ</t>
    </rPh>
    <phoneticPr fontId="1"/>
  </si>
  <si>
    <t>⑷
受変電設備</t>
    <rPh sb="2" eb="7">
      <t>ジュヘンデンセツビ</t>
    </rPh>
    <phoneticPr fontId="1"/>
  </si>
  <si>
    <t>⑸
電力貯蔵設備</t>
    <rPh sb="2" eb="8">
      <t>デンリョクチョゾウセツビ</t>
    </rPh>
    <phoneticPr fontId="1"/>
  </si>
  <si>
    <t>⑺
通信情報設備</t>
    <rPh sb="2" eb="4">
      <t>ツウシン</t>
    </rPh>
    <rPh sb="4" eb="6">
      <t>ジョウホウ</t>
    </rPh>
    <rPh sb="6" eb="8">
      <t>セツビ</t>
    </rPh>
    <phoneticPr fontId="1"/>
  </si>
  <si>
    <t>⑻
中央監視設備</t>
    <rPh sb="2" eb="8">
      <t>チュウオウカンシセツビ</t>
    </rPh>
    <phoneticPr fontId="1"/>
  </si>
  <si>
    <t>⑼
その他電気設備</t>
    <rPh sb="4" eb="5">
      <t>タ</t>
    </rPh>
    <rPh sb="5" eb="9">
      <t>デンキセツビ</t>
    </rPh>
    <phoneticPr fontId="1"/>
  </si>
  <si>
    <t>7
給排水衛生設備</t>
    <phoneticPr fontId="1"/>
  </si>
  <si>
    <t>9
その他設備</t>
    <phoneticPr fontId="1"/>
  </si>
  <si>
    <t>⑴
衛生器具設備</t>
    <rPh sb="2" eb="8">
      <t>エイセイキグセツビ</t>
    </rPh>
    <phoneticPr fontId="1"/>
  </si>
  <si>
    <t>⑹
浄化槽設備</t>
    <rPh sb="2" eb="5">
      <t>ジョウカソウ</t>
    </rPh>
    <rPh sb="5" eb="7">
      <t>セツビ</t>
    </rPh>
    <phoneticPr fontId="1"/>
  </si>
  <si>
    <t>⑻
その他給排水衛生設備</t>
    <rPh sb="4" eb="5">
      <t>タ</t>
    </rPh>
    <rPh sb="5" eb="12">
      <t>キュウハイスイエイセイセツビ</t>
    </rPh>
    <phoneticPr fontId="1"/>
  </si>
  <si>
    <t>特定天井がある</t>
    <phoneticPr fontId="1"/>
  </si>
  <si>
    <t>（高さ６ｍを超え、面積２００㎡以上）</t>
    <phoneticPr fontId="1"/>
  </si>
  <si>
    <t>造</t>
    <rPh sb="0" eb="1">
      <t>ゾウ</t>
    </rPh>
    <phoneticPr fontId="1"/>
  </si>
  <si>
    <t>年</t>
    <rPh sb="0" eb="1">
      <t>ネン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</si>
  <si>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</si>
  <si>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令和　　　　年度</t>
    <rPh sb="0" eb="2">
      <t>レイワ</t>
    </rPh>
    <rPh sb="6" eb="7">
      <t>ネン</t>
    </rPh>
    <rPh sb="7" eb="8">
      <t>ド</t>
    </rPh>
    <phoneticPr fontId="1"/>
  </si>
  <si>
    <t>◆劣化及び不具合（改修の緊急性がある部位、状況を記載）</t>
    <rPh sb="1" eb="3">
      <t>レッカ</t>
    </rPh>
    <rPh sb="3" eb="4">
      <t>オヨ</t>
    </rPh>
    <rPh sb="5" eb="8">
      <t>フグアイ</t>
    </rPh>
    <rPh sb="9" eb="11">
      <t>カイシュウ</t>
    </rPh>
    <rPh sb="12" eb="15">
      <t>キンキュウセイ</t>
    </rPh>
    <rPh sb="18" eb="20">
      <t>ブイ</t>
    </rPh>
    <rPh sb="21" eb="23">
      <t>ジョウキョウ</t>
    </rPh>
    <rPh sb="24" eb="26">
      <t>キサイ</t>
    </rPh>
    <phoneticPr fontId="1"/>
  </si>
  <si>
    <t>No.</t>
    <phoneticPr fontId="1"/>
  </si>
  <si>
    <t>劣化箇所</t>
    <rPh sb="0" eb="4">
      <t>レッカカショ</t>
    </rPh>
    <phoneticPr fontId="1"/>
  </si>
  <si>
    <t>劣化及び不具合の内容</t>
    <rPh sb="0" eb="2">
      <t>レッカ</t>
    </rPh>
    <rPh sb="2" eb="3">
      <t>オヨ</t>
    </rPh>
    <rPh sb="4" eb="7">
      <t>フグアイ</t>
    </rPh>
    <rPh sb="8" eb="10">
      <t>ナイヨウ</t>
    </rPh>
    <phoneticPr fontId="1"/>
  </si>
  <si>
    <t>今後の対応</t>
    <rPh sb="0" eb="2">
      <t>コンゴ</t>
    </rPh>
    <rPh sb="3" eb="5">
      <t>タイオウ</t>
    </rPh>
    <phoneticPr fontId="1"/>
  </si>
  <si>
    <t>◆特記事項（各種点検や他の専門家等からの指摘内容）</t>
    <rPh sb="1" eb="5">
      <t>トッキジコウ</t>
    </rPh>
    <rPh sb="6" eb="8">
      <t>カクシュ</t>
    </rPh>
    <rPh sb="8" eb="10">
      <t>テンケン</t>
    </rPh>
    <rPh sb="11" eb="12">
      <t>ホカ</t>
    </rPh>
    <rPh sb="13" eb="16">
      <t>センモンカ</t>
    </rPh>
    <rPh sb="16" eb="17">
      <t>トウ</t>
    </rPh>
    <rPh sb="20" eb="24">
      <t>シテキナイヨウ</t>
    </rPh>
    <phoneticPr fontId="1"/>
  </si>
  <si>
    <t>◆部位別劣化度</t>
    <rPh sb="1" eb="3">
      <t>ブイ</t>
    </rPh>
    <rPh sb="3" eb="4">
      <t>ベツ</t>
    </rPh>
    <rPh sb="4" eb="6">
      <t>レッカ</t>
    </rPh>
    <rPh sb="6" eb="7">
      <t>ド</t>
    </rPh>
    <phoneticPr fontId="1"/>
  </si>
  <si>
    <t>電気</t>
    <rPh sb="0" eb="2">
      <t>デンキ</t>
    </rPh>
    <phoneticPr fontId="1"/>
  </si>
  <si>
    <t>給排水</t>
    <rPh sb="0" eb="3">
      <t>キュウハイスイ</t>
    </rPh>
    <phoneticPr fontId="1"/>
  </si>
  <si>
    <t>空調</t>
    <rPh sb="0" eb="2">
      <t>クウチョウ</t>
    </rPh>
    <phoneticPr fontId="1"/>
  </si>
  <si>
    <t>その他</t>
    <rPh sb="2" eb="3">
      <t>タ</t>
    </rPh>
    <phoneticPr fontId="1"/>
  </si>
  <si>
    <t>構造躯体</t>
    <rPh sb="0" eb="4">
      <t>コウゾウクタイ</t>
    </rPh>
    <phoneticPr fontId="1"/>
  </si>
  <si>
    <t>構造以外</t>
    <rPh sb="0" eb="2">
      <t>コウゾウ</t>
    </rPh>
    <rPh sb="2" eb="4">
      <t>イガイ</t>
    </rPh>
    <phoneticPr fontId="1"/>
  </si>
  <si>
    <t>総合</t>
    <rPh sb="0" eb="2">
      <t>ソウゴウ</t>
    </rPh>
    <phoneticPr fontId="1"/>
  </si>
  <si>
    <t>/100</t>
    <phoneticPr fontId="1"/>
  </si>
  <si>
    <t>◆総合劣化度</t>
    <phoneticPr fontId="1"/>
  </si>
  <si>
    <t>中央方式</t>
    <rPh sb="0" eb="4">
      <t>チュウオウホウシキ</t>
    </rPh>
    <phoneticPr fontId="1"/>
  </si>
  <si>
    <t>（機械室等から各部屋に送風）</t>
    <phoneticPr fontId="1"/>
  </si>
  <si>
    <t>動力設備</t>
    <rPh sb="0" eb="2">
      <t>ドウリョク</t>
    </rPh>
    <rPh sb="2" eb="4">
      <t>セツビ</t>
    </rPh>
    <phoneticPr fontId="1"/>
  </si>
  <si>
    <t>（大型エアコン、浄化槽がある）</t>
    <phoneticPr fontId="1"/>
  </si>
  <si>
    <t>⑷
給湯
設備</t>
    <rPh sb="2" eb="4">
      <t>キュウトウ</t>
    </rPh>
    <rPh sb="5" eb="7">
      <t>セツビ</t>
    </rPh>
    <phoneticPr fontId="1"/>
  </si>
  <si>
    <t>調査会社名</t>
    <rPh sb="0" eb="2">
      <t>チョウサ</t>
    </rPh>
    <rPh sb="2" eb="4">
      <t>ガイシャ</t>
    </rPh>
    <rPh sb="4" eb="5">
      <t>メイ</t>
    </rPh>
    <phoneticPr fontId="1"/>
  </si>
  <si>
    <t>○建物劣化度調査報告書（関係写真）</t>
    <rPh sb="1" eb="3">
      <t>タテモノ</t>
    </rPh>
    <rPh sb="3" eb="6">
      <t>レッカド</t>
    </rPh>
    <rPh sb="6" eb="8">
      <t>チョウサ</t>
    </rPh>
    <rPh sb="8" eb="11">
      <t>ホウコクショ</t>
    </rPh>
    <rPh sb="12" eb="14">
      <t>カンケイ</t>
    </rPh>
    <rPh sb="14" eb="16">
      <t>シャシン</t>
    </rPh>
    <phoneticPr fontId="1"/>
  </si>
  <si>
    <t>《状況》</t>
    <rPh sb="1" eb="3">
      <t>ジョウキョウ</t>
    </rPh>
    <phoneticPr fontId="1"/>
  </si>
  <si>
    <t>※関係写真の枚数に応じて、本様式を適宜追加してください。</t>
    <rPh sb="1" eb="5">
      <t>カンケイシャシン</t>
    </rPh>
    <rPh sb="6" eb="8">
      <t>マイスウ</t>
    </rPh>
    <rPh sb="9" eb="10">
      <t>オウ</t>
    </rPh>
    <rPh sb="13" eb="14">
      <t>ホン</t>
    </rPh>
    <rPh sb="14" eb="16">
      <t>ヨウシキ</t>
    </rPh>
    <rPh sb="17" eb="19">
      <t>テキギ</t>
    </rPh>
    <rPh sb="19" eb="21">
      <t>ツイカ</t>
    </rPh>
    <phoneticPr fontId="1"/>
  </si>
  <si>
    <t>地上　　階、地下　　階</t>
    <rPh sb="0" eb="2">
      <t>チジョウ</t>
    </rPh>
    <rPh sb="4" eb="5">
      <t>カイ</t>
    </rPh>
    <rPh sb="6" eb="8">
      <t>チカ</t>
    </rPh>
    <rPh sb="10" eb="11">
      <t>カイ</t>
    </rPh>
    <phoneticPr fontId="1"/>
  </si>
  <si>
    <t>8
空調
設備</t>
    <phoneticPr fontId="1"/>
  </si>
  <si>
    <r>
      <t>範囲</t>
    </r>
    <r>
      <rPr>
        <vertAlign val="superscript"/>
        <sz val="11"/>
        <color theme="1"/>
        <rFont val="BIZ UDPゴシック"/>
        <family val="3"/>
        <charset val="128"/>
      </rPr>
      <t>※</t>
    </r>
    <rPh sb="0" eb="2">
      <t>ハンイ</t>
    </rPh>
    <phoneticPr fontId="1"/>
  </si>
  <si>
    <t>※範囲 ： 『部』…部分的、『広』…広範囲</t>
    <rPh sb="1" eb="3">
      <t>ハンイ</t>
    </rPh>
    <rPh sb="7" eb="8">
      <t>ブ</t>
    </rPh>
    <rPh sb="10" eb="13">
      <t>ブブンテキ</t>
    </rPh>
    <rPh sb="15" eb="16">
      <t>ヒロ</t>
    </rPh>
    <rPh sb="18" eb="21">
      <t>コウハンイ</t>
    </rPh>
    <phoneticPr fontId="1"/>
  </si>
  <si>
    <t>経過
年数</t>
    <rPh sb="0" eb="2">
      <t>ケイカ</t>
    </rPh>
    <rPh sb="3" eb="5">
      <t>ネンスウ</t>
    </rPh>
    <phoneticPr fontId="1"/>
  </si>
  <si>
    <t>⑷
内部建具</t>
    <rPh sb="2" eb="4">
      <t>ナイブ</t>
    </rPh>
    <phoneticPr fontId="1"/>
  </si>
  <si>
    <t>⑶
床・階段</t>
    <rPh sb="2" eb="3">
      <t>ユカ</t>
    </rPh>
    <phoneticPr fontId="1"/>
  </si>
  <si>
    <t>⑴
外部建具</t>
    <phoneticPr fontId="1"/>
  </si>
  <si>
    <t>⑸
防火設備</t>
    <rPh sb="2" eb="4">
      <t>ボウカ</t>
    </rPh>
    <rPh sb="4" eb="6">
      <t>セツビ</t>
    </rPh>
    <phoneticPr fontId="1"/>
  </si>
  <si>
    <t>⑶
電力設備</t>
    <rPh sb="2" eb="4">
      <t>デンリョク</t>
    </rPh>
    <rPh sb="4" eb="6">
      <t>セツビ</t>
    </rPh>
    <phoneticPr fontId="1"/>
  </si>
  <si>
    <t>⑹
防災設備</t>
    <rPh sb="2" eb="4">
      <t>ボウサイ</t>
    </rPh>
    <rPh sb="4" eb="6">
      <t>セツビ</t>
    </rPh>
    <phoneticPr fontId="1"/>
  </si>
  <si>
    <t>⑵
給水設備</t>
    <rPh sb="2" eb="4">
      <t>キュウスイ</t>
    </rPh>
    <rPh sb="4" eb="6">
      <t>セツビ</t>
    </rPh>
    <phoneticPr fontId="1"/>
  </si>
  <si>
    <t>⑶
排水設備</t>
    <rPh sb="2" eb="4">
      <t>ハイスイ</t>
    </rPh>
    <rPh sb="4" eb="6">
      <t>セツビ</t>
    </rPh>
    <phoneticPr fontId="1"/>
  </si>
  <si>
    <t>⑸
消火設備</t>
    <rPh sb="2" eb="4">
      <t>ショウカ</t>
    </rPh>
    <rPh sb="4" eb="6">
      <t>セツビ</t>
    </rPh>
    <phoneticPr fontId="1"/>
  </si>
  <si>
    <t>⑺
ガス設備</t>
    <rPh sb="4" eb="6">
      <t>セツビ</t>
    </rPh>
    <phoneticPr fontId="1"/>
  </si>
  <si>
    <t>⑴
空調設備</t>
    <rPh sb="2" eb="4">
      <t>クウチョウ</t>
    </rPh>
    <rPh sb="4" eb="6">
      <t>セツビ</t>
    </rPh>
    <phoneticPr fontId="1"/>
  </si>
  <si>
    <t>⑵
換気設備</t>
    <rPh sb="2" eb="4">
      <t>カンキ</t>
    </rPh>
    <rPh sb="4" eb="6">
      <t>セツビ</t>
    </rPh>
    <phoneticPr fontId="1"/>
  </si>
  <si>
    <t>⑶
排煙設備</t>
    <rPh sb="2" eb="4">
      <t>ハイエン</t>
    </rPh>
    <rPh sb="4" eb="6">
      <t>セツビ</t>
    </rPh>
    <phoneticPr fontId="1"/>
  </si>
  <si>
    <t>○　構造躯体の計算例</t>
    <rPh sb="2" eb="6">
      <t>コウゾウクタイ</t>
    </rPh>
    <rPh sb="7" eb="9">
      <t>ケイサン</t>
    </rPh>
    <rPh sb="9" eb="10">
      <t>レイ</t>
    </rPh>
    <phoneticPr fontId="1"/>
  </si>
  <si>
    <t>評価点
①</t>
    <rPh sb="0" eb="3">
      <t>ヒョウカテン</t>
    </rPh>
    <phoneticPr fontId="1"/>
  </si>
  <si>
    <t>重要度
係数
②</t>
    <rPh sb="0" eb="3">
      <t>ジュウヨウド</t>
    </rPh>
    <rPh sb="4" eb="6">
      <t>ケイスウ</t>
    </rPh>
    <phoneticPr fontId="1"/>
  </si>
  <si>
    <t>点数
（①×②）</t>
    <rPh sb="0" eb="2">
      <t>テンスウ</t>
    </rPh>
    <phoneticPr fontId="1"/>
  </si>
  <si>
    <t>部位別</t>
    <rPh sb="0" eb="3">
      <t>ブイベツ</t>
    </rPh>
    <phoneticPr fontId="1"/>
  </si>
  <si>
    <t>部位別
劣化度</t>
    <rPh sb="0" eb="3">
      <t>ブイベツ</t>
    </rPh>
    <rPh sb="4" eb="7">
      <t>レッカド</t>
    </rPh>
    <phoneticPr fontId="1"/>
  </si>
  <si>
    <t>部位別
判定</t>
    <rPh sb="0" eb="3">
      <t>ブイベツ</t>
    </rPh>
    <rPh sb="4" eb="6">
      <t>ハンテイ</t>
    </rPh>
    <phoneticPr fontId="1"/>
  </si>
  <si>
    <t>係数
合計</t>
    <rPh sb="0" eb="2">
      <t>ケイスウ</t>
    </rPh>
    <rPh sb="3" eb="5">
      <t>ゴウケイ</t>
    </rPh>
    <phoneticPr fontId="1"/>
  </si>
  <si>
    <t>点数
合計</t>
    <rPh sb="0" eb="2">
      <t>テンスウ</t>
    </rPh>
    <rPh sb="3" eb="5">
      <t>ゴウケイ</t>
    </rPh>
    <phoneticPr fontId="1"/>
  </si>
  <si>
    <t>基礎</t>
    <rPh sb="0" eb="2">
      <t>キソ</t>
    </rPh>
    <phoneticPr fontId="1"/>
  </si>
  <si>
    <t>上屋</t>
    <rPh sb="0" eb="2">
      <t>ウワヤ</t>
    </rPh>
    <phoneticPr fontId="1"/>
  </si>
  <si>
    <t>合計（構造躯体）</t>
    <rPh sb="0" eb="2">
      <t>ゴウケイ</t>
    </rPh>
    <rPh sb="3" eb="5">
      <t>コウゾウ</t>
    </rPh>
    <rPh sb="5" eb="7">
      <t>クタイ</t>
    </rPh>
    <phoneticPr fontId="1"/>
  </si>
  <si>
    <t>○　構造躯体以外の計算例</t>
    <rPh sb="2" eb="4">
      <t>コウゾウ</t>
    </rPh>
    <rPh sb="4" eb="6">
      <t>クタイ</t>
    </rPh>
    <rPh sb="6" eb="8">
      <t>イガイ</t>
    </rPh>
    <rPh sb="9" eb="11">
      <t>ケイサン</t>
    </rPh>
    <rPh sb="11" eb="12">
      <t>レイ</t>
    </rPh>
    <phoneticPr fontId="1"/>
  </si>
  <si>
    <t>ｄ</t>
    <phoneticPr fontId="1"/>
  </si>
  <si>
    <t>外部建具</t>
    <rPh sb="0" eb="2">
      <t>ガイブ</t>
    </rPh>
    <rPh sb="2" eb="4">
      <t>タテグ</t>
    </rPh>
    <phoneticPr fontId="1"/>
  </si>
  <si>
    <t>天井</t>
    <rPh sb="0" eb="2">
      <t>テンジョウ</t>
    </rPh>
    <phoneticPr fontId="1"/>
  </si>
  <si>
    <t>壁</t>
    <rPh sb="0" eb="1">
      <t>カベ</t>
    </rPh>
    <phoneticPr fontId="1"/>
  </si>
  <si>
    <t>床・階段</t>
    <rPh sb="0" eb="1">
      <t>ユカ</t>
    </rPh>
    <rPh sb="2" eb="4">
      <t>カイダン</t>
    </rPh>
    <phoneticPr fontId="1"/>
  </si>
  <si>
    <t>内部建具</t>
    <rPh sb="0" eb="2">
      <t>ナイブ</t>
    </rPh>
    <rPh sb="2" eb="4">
      <t>タテグ</t>
    </rPh>
    <phoneticPr fontId="1"/>
  </si>
  <si>
    <t>防火設備</t>
    <rPh sb="0" eb="4">
      <t>ボウカセツビ</t>
    </rPh>
    <phoneticPr fontId="1"/>
  </si>
  <si>
    <t>電気設備</t>
    <rPh sb="0" eb="4">
      <t>デンキセツビ</t>
    </rPh>
    <phoneticPr fontId="1"/>
  </si>
  <si>
    <t>電灯ｺﾝｾﾝﾄ設備</t>
    <rPh sb="0" eb="2">
      <t>デントウ</t>
    </rPh>
    <rPh sb="7" eb="9">
      <t>セツビ</t>
    </rPh>
    <phoneticPr fontId="1"/>
  </si>
  <si>
    <t>避難用電灯設備</t>
    <rPh sb="0" eb="3">
      <t>ヒナンヨウ</t>
    </rPh>
    <rPh sb="3" eb="5">
      <t>デントウ</t>
    </rPh>
    <rPh sb="5" eb="7">
      <t>セツビ</t>
    </rPh>
    <phoneticPr fontId="1"/>
  </si>
  <si>
    <t>電力設備</t>
    <rPh sb="0" eb="2">
      <t>デンリョク</t>
    </rPh>
    <rPh sb="2" eb="4">
      <t>セツビ</t>
    </rPh>
    <phoneticPr fontId="1"/>
  </si>
  <si>
    <t>受変電設備</t>
    <rPh sb="0" eb="3">
      <t>ジュヘンデン</t>
    </rPh>
    <rPh sb="3" eb="5">
      <t>セツビ</t>
    </rPh>
    <phoneticPr fontId="1"/>
  </si>
  <si>
    <t>電力貯蔵設備</t>
    <rPh sb="0" eb="2">
      <t>デンリョク</t>
    </rPh>
    <rPh sb="2" eb="4">
      <t>チョゾウ</t>
    </rPh>
    <rPh sb="4" eb="6">
      <t>セツビ</t>
    </rPh>
    <phoneticPr fontId="1"/>
  </si>
  <si>
    <t>防災設備</t>
    <rPh sb="0" eb="2">
      <t>ボウサイ</t>
    </rPh>
    <rPh sb="2" eb="4">
      <t>セツビ</t>
    </rPh>
    <phoneticPr fontId="1"/>
  </si>
  <si>
    <t>通信・情報設備</t>
    <rPh sb="0" eb="2">
      <t>ツウシン</t>
    </rPh>
    <rPh sb="3" eb="7">
      <t>ジョウホウセツビ</t>
    </rPh>
    <phoneticPr fontId="1"/>
  </si>
  <si>
    <t>中央監視設備</t>
    <rPh sb="0" eb="2">
      <t>チュウオウ</t>
    </rPh>
    <rPh sb="2" eb="4">
      <t>カンシ</t>
    </rPh>
    <rPh sb="4" eb="6">
      <t>セツビ</t>
    </rPh>
    <phoneticPr fontId="1"/>
  </si>
  <si>
    <t>その他電気設備</t>
    <rPh sb="2" eb="3">
      <t>タ</t>
    </rPh>
    <rPh sb="3" eb="5">
      <t>デンキ</t>
    </rPh>
    <rPh sb="5" eb="7">
      <t>セツビ</t>
    </rPh>
    <phoneticPr fontId="1"/>
  </si>
  <si>
    <t>給排水
衛生設備</t>
    <rPh sb="0" eb="3">
      <t>キュウハイスイ</t>
    </rPh>
    <rPh sb="4" eb="6">
      <t>エイセイ</t>
    </rPh>
    <rPh sb="6" eb="8">
      <t>セツビ</t>
    </rPh>
    <phoneticPr fontId="1"/>
  </si>
  <si>
    <t>衛生器具設備</t>
    <rPh sb="0" eb="2">
      <t>エイセイ</t>
    </rPh>
    <rPh sb="2" eb="4">
      <t>キグ</t>
    </rPh>
    <rPh sb="4" eb="6">
      <t>セツビ</t>
    </rPh>
    <phoneticPr fontId="1"/>
  </si>
  <si>
    <t>給水設備</t>
    <rPh sb="0" eb="2">
      <t>キュウスイ</t>
    </rPh>
    <rPh sb="2" eb="4">
      <t>セツビ</t>
    </rPh>
    <phoneticPr fontId="1"/>
  </si>
  <si>
    <t>排水設備</t>
    <rPh sb="0" eb="2">
      <t>ハイスイ</t>
    </rPh>
    <rPh sb="2" eb="4">
      <t>セツビ</t>
    </rPh>
    <phoneticPr fontId="1"/>
  </si>
  <si>
    <t>給湯設備</t>
    <rPh sb="0" eb="4">
      <t>キュウトウセツビ</t>
    </rPh>
    <phoneticPr fontId="1"/>
  </si>
  <si>
    <t>消火設備</t>
    <rPh sb="0" eb="4">
      <t>ショウカセツビ</t>
    </rPh>
    <phoneticPr fontId="1"/>
  </si>
  <si>
    <t>浄化槽設備</t>
    <rPh sb="0" eb="3">
      <t>ジョウカソウ</t>
    </rPh>
    <rPh sb="3" eb="5">
      <t>セツビ</t>
    </rPh>
    <phoneticPr fontId="1"/>
  </si>
  <si>
    <t>ガス設備</t>
    <rPh sb="2" eb="4">
      <t>セツビ</t>
    </rPh>
    <phoneticPr fontId="1"/>
  </si>
  <si>
    <t>その他給排水衛生設備</t>
    <rPh sb="2" eb="3">
      <t>タ</t>
    </rPh>
    <rPh sb="3" eb="6">
      <t>キュウハイスイ</t>
    </rPh>
    <rPh sb="6" eb="8">
      <t>エイセイ</t>
    </rPh>
    <rPh sb="8" eb="10">
      <t>セツビ</t>
    </rPh>
    <phoneticPr fontId="1"/>
  </si>
  <si>
    <t>空調設備</t>
    <rPh sb="0" eb="4">
      <t>クウチョウセツビ</t>
    </rPh>
    <phoneticPr fontId="1"/>
  </si>
  <si>
    <t>換気設備</t>
    <rPh sb="0" eb="4">
      <t>カンキセツビ</t>
    </rPh>
    <phoneticPr fontId="1"/>
  </si>
  <si>
    <t>排煙設備</t>
    <rPh sb="0" eb="2">
      <t>ハイエン</t>
    </rPh>
    <rPh sb="2" eb="4">
      <t>セツビ</t>
    </rPh>
    <phoneticPr fontId="1"/>
  </si>
  <si>
    <t>その他設備</t>
    <rPh sb="2" eb="3">
      <t>タ</t>
    </rPh>
    <rPh sb="3" eb="5">
      <t>セツビ</t>
    </rPh>
    <phoneticPr fontId="1"/>
  </si>
  <si>
    <t>合計（構造躯体以外）</t>
    <rPh sb="0" eb="2">
      <t>ゴウケイ</t>
    </rPh>
    <rPh sb="3" eb="5">
      <t>コウゾウ</t>
    </rPh>
    <rPh sb="5" eb="7">
      <t>クタイ</t>
    </rPh>
    <rPh sb="7" eb="9">
      <t>イガイ</t>
    </rPh>
    <phoneticPr fontId="1"/>
  </si>
  <si>
    <t>ボード（　　塗装　　　クロス）</t>
    <rPh sb="6" eb="8">
      <t>トソウ</t>
    </rPh>
    <phoneticPr fontId="1"/>
  </si>
  <si>
    <t>使用不可能な機器がある（ 　　一部のみ）</t>
    <rPh sb="0" eb="5">
      <t>シヨウフカノウ</t>
    </rPh>
    <rPh sb="6" eb="8">
      <t>キキ</t>
    </rPh>
    <rPh sb="15" eb="17">
      <t>イチブ</t>
    </rPh>
    <phoneticPr fontId="1"/>
  </si>
  <si>
    <t>トイレ（　　 洋式　　　 和式）</t>
    <rPh sb="7" eb="9">
      <t>ヨウシキ</t>
    </rPh>
    <rPh sb="13" eb="15">
      <t>ワシキ</t>
    </rPh>
    <phoneticPr fontId="1"/>
  </si>
  <si>
    <t>ａ</t>
  </si>
  <si>
    <t>ｂ</t>
  </si>
  <si>
    <t>ｃ</t>
  </si>
  <si>
    <t>1-1</t>
    <phoneticPr fontId="1"/>
  </si>
  <si>
    <t>1-2</t>
    <phoneticPr fontId="1"/>
  </si>
  <si>
    <t>2-1</t>
    <phoneticPr fontId="1"/>
  </si>
  <si>
    <t>3-1</t>
    <phoneticPr fontId="1"/>
  </si>
  <si>
    <t>4-1</t>
    <phoneticPr fontId="1"/>
  </si>
  <si>
    <t>4-2</t>
    <phoneticPr fontId="1"/>
  </si>
  <si>
    <t>5-1</t>
    <phoneticPr fontId="1"/>
  </si>
  <si>
    <t>5-2</t>
  </si>
  <si>
    <t>5-3</t>
  </si>
  <si>
    <t>5-4</t>
  </si>
  <si>
    <t>5-5</t>
  </si>
  <si>
    <t>6-1</t>
    <phoneticPr fontId="1"/>
  </si>
  <si>
    <t>6-2</t>
  </si>
  <si>
    <t>6-3</t>
  </si>
  <si>
    <t>6-4</t>
  </si>
  <si>
    <t>6-5</t>
  </si>
  <si>
    <t>6-6</t>
  </si>
  <si>
    <t>6-7</t>
  </si>
  <si>
    <t>6-8</t>
  </si>
  <si>
    <t>6-9</t>
  </si>
  <si>
    <t>7-1</t>
    <phoneticPr fontId="1"/>
  </si>
  <si>
    <t>7-2</t>
  </si>
  <si>
    <t>7-3</t>
  </si>
  <si>
    <t>7-4</t>
  </si>
  <si>
    <t>7-5</t>
  </si>
  <si>
    <t>7-6</t>
  </si>
  <si>
    <t>7-7</t>
  </si>
  <si>
    <t>7-8</t>
  </si>
  <si>
    <t>8-1</t>
    <phoneticPr fontId="1"/>
  </si>
  <si>
    <t>8-2</t>
  </si>
  <si>
    <t>8-3</t>
  </si>
  <si>
    <t>9-1</t>
    <phoneticPr fontId="1"/>
  </si>
  <si>
    <t>8-1</t>
  </si>
  <si>
    <t>8-1</t>
    <phoneticPr fontId="1"/>
  </si>
  <si>
    <t>9-1</t>
  </si>
  <si>
    <t>9-1</t>
    <phoneticPr fontId="1"/>
  </si>
  <si>
    <t>点数</t>
    <rPh sb="0" eb="2">
      <t>テンスウ</t>
    </rPh>
    <phoneticPr fontId="1"/>
  </si>
  <si>
    <t>ID</t>
    <phoneticPr fontId="1"/>
  </si>
  <si>
    <t>係数</t>
    <rPh sb="0" eb="2">
      <t>ケイスウ</t>
    </rPh>
    <phoneticPr fontId="1"/>
  </si>
  <si>
    <t>1-1</t>
  </si>
  <si>
    <t>1-2</t>
  </si>
  <si>
    <t>2-1</t>
  </si>
  <si>
    <t>3-1</t>
  </si>
  <si>
    <t>4-1</t>
  </si>
  <si>
    <t>4-2</t>
  </si>
  <si>
    <t>5-1</t>
  </si>
  <si>
    <t>6-1</t>
  </si>
  <si>
    <t>7-1</t>
  </si>
  <si>
    <t>D</t>
    <phoneticPr fontId="1"/>
  </si>
  <si>
    <t>C</t>
    <phoneticPr fontId="1"/>
  </si>
  <si>
    <t>B</t>
    <phoneticPr fontId="1"/>
  </si>
  <si>
    <t>A</t>
    <phoneticPr fontId="1"/>
  </si>
  <si>
    <t>/200</t>
    <phoneticPr fontId="1"/>
  </si>
  <si>
    <t>―</t>
  </si>
  <si>
    <t>部位別劣化度</t>
    <rPh sb="0" eb="6">
      <t>ブイベツレッカド</t>
    </rPh>
    <phoneticPr fontId="1"/>
  </si>
  <si>
    <t>部位別判定</t>
    <rPh sb="0" eb="5">
      <t>ブイベツハンテイ</t>
    </rPh>
    <phoneticPr fontId="1"/>
  </si>
  <si>
    <t>報告書の作成にあたっては、「越谷市特別養護老人ホーム等大規模修繕補助事業における建物劣化度調査の方法について」を参照してください。</t>
    <rPh sb="0" eb="3">
      <t>ホウコクショ</t>
    </rPh>
    <rPh sb="4" eb="6">
      <t>サクセイ</t>
    </rPh>
    <rPh sb="14" eb="17">
      <t>コシガヤシ</t>
    </rPh>
    <rPh sb="17" eb="23">
      <t>トクベツヨウゴロウジン</t>
    </rPh>
    <rPh sb="26" eb="27">
      <t>トウ</t>
    </rPh>
    <rPh sb="27" eb="36">
      <t>ダイキボシュウゼンホジョジギョウ</t>
    </rPh>
    <rPh sb="40" eb="47">
      <t>タテモノレッカドチョウサ</t>
    </rPh>
    <rPh sb="48" eb="50">
      <t>ホウホウ</t>
    </rPh>
    <rPh sb="56" eb="58">
      <t>サンショウ</t>
    </rPh>
    <phoneticPr fontId="1"/>
  </si>
  <si>
    <t>【様式３】</t>
    <rPh sb="1" eb="3">
      <t>ヨウシキ</t>
    </rPh>
    <phoneticPr fontId="1"/>
  </si>
  <si>
    <t>○建物劣化度調査報告書（劣化度算出表）</t>
    <rPh sb="1" eb="3">
      <t>タテモノ</t>
    </rPh>
    <rPh sb="3" eb="6">
      <t>レッカド</t>
    </rPh>
    <rPh sb="6" eb="8">
      <t>チョウサ</t>
    </rPh>
    <rPh sb="8" eb="11">
      <t>ホウコクショ</t>
    </rPh>
    <rPh sb="12" eb="15">
      <t>レッカド</t>
    </rPh>
    <rPh sb="15" eb="18">
      <t>サンシュツヒョウ</t>
    </rPh>
    <phoneticPr fontId="1"/>
  </si>
  <si>
    <t>↓の欄に法人名等を入力してください。※報告書①、③、④に反映されます。</t>
    <rPh sb="2" eb="3">
      <t>ラン</t>
    </rPh>
    <rPh sb="4" eb="8">
      <t>ホウジンメイトウ</t>
    </rPh>
    <rPh sb="9" eb="11">
      <t>ニュウリョク</t>
    </rPh>
    <rPh sb="19" eb="22">
      <t>ホウコクショ</t>
    </rPh>
    <rPh sb="28" eb="30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</si>
</sst>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点&quot;"/>
    <numFmt numFmtId="177" formatCode="#,##0.00&quot;点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vertAlign val="superscript"/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0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2" fillId="0" borderId="6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7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right" vertical="center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4" xfId="0" applyFont="1" applyBorder="1">
      <alignment vertical="center"/>
    </xf>
    <xf numFmtId="0" fontId="2" fillId="0" borderId="0" xfId="0" applyFont="1" applyAlignment="1">
      <alignment horizontal="left" vertical="center" indent="3"/>
    </xf>
    <xf numFmtId="0" fontId="2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0" xfId="0" applyFont="1" applyAlignment="1">
      <alignment horizontal="left" vertical="center" indent="16" shrinkToFit="1"/>
    </xf>
    <xf numFmtId="0" fontId="2" fillId="0" borderId="7" xfId="0" applyFont="1" applyBorder="1" applyAlignment="1">
      <alignment horizontal="left" vertical="center" indent="16" shrinkToFit="1"/>
    </xf>
    <xf numFmtId="0" fontId="2" fillId="0" borderId="0" xfId="0" applyFont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2" borderId="3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76" fontId="7" fillId="0" borderId="10" xfId="0" applyNumberFormat="1" applyFont="1" applyBorder="1">
      <alignment vertical="center"/>
    </xf>
    <xf numFmtId="2" fontId="7" fillId="0" borderId="10" xfId="0" applyNumberFormat="1" applyFont="1" applyBorder="1">
      <alignment vertical="center"/>
    </xf>
    <xf numFmtId="0" fontId="7" fillId="2" borderId="3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2" fontId="7" fillId="0" borderId="32" xfId="0" applyNumberFormat="1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4" xfId="0" applyFont="1" applyBorder="1">
      <alignment vertical="center"/>
    </xf>
    <xf numFmtId="0" fontId="7" fillId="0" borderId="14" xfId="0" applyFont="1" applyBorder="1" applyAlignment="1">
      <alignment vertical="center" shrinkToFit="1"/>
    </xf>
    <xf numFmtId="0" fontId="7" fillId="2" borderId="35" xfId="0" applyFont="1" applyFill="1" applyBorder="1" applyAlignment="1">
      <alignment horizontal="center" vertical="center"/>
    </xf>
    <xf numFmtId="0" fontId="7" fillId="0" borderId="36" xfId="0" applyFont="1" applyBorder="1">
      <alignment vertical="center"/>
    </xf>
    <xf numFmtId="2" fontId="7" fillId="0" borderId="41" xfId="0" applyNumberFormat="1" applyFont="1" applyBorder="1" applyAlignment="1">
      <alignment horizontal="right" vertical="center"/>
    </xf>
    <xf numFmtId="176" fontId="7" fillId="0" borderId="35" xfId="0" applyNumberFormat="1" applyFont="1" applyBorder="1" applyAlignment="1">
      <alignment horizontal="right" vertical="center"/>
    </xf>
    <xf numFmtId="2" fontId="7" fillId="0" borderId="35" xfId="0" applyNumberFormat="1" applyFont="1" applyBorder="1" applyAlignment="1">
      <alignment horizontal="right" vertical="center"/>
    </xf>
    <xf numFmtId="0" fontId="8" fillId="0" borderId="35" xfId="0" applyFont="1" applyBorder="1" applyAlignment="1">
      <alignment horizontal="center" vertical="center"/>
    </xf>
    <xf numFmtId="176" fontId="7" fillId="0" borderId="10" xfId="1" applyNumberFormat="1" applyFont="1" applyBorder="1">
      <alignment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>
      <alignment vertical="center"/>
    </xf>
    <xf numFmtId="177" fontId="7" fillId="0" borderId="14" xfId="0" applyNumberFormat="1" applyFont="1" applyBorder="1" applyAlignment="1">
      <alignment horizontal="right" vertical="center"/>
    </xf>
    <xf numFmtId="177" fontId="7" fillId="0" borderId="36" xfId="0" applyNumberFormat="1" applyFont="1" applyBorder="1" applyAlignment="1">
      <alignment horizontal="right" vertical="center"/>
    </xf>
    <xf numFmtId="177" fontId="7" fillId="0" borderId="4" xfId="1" applyNumberFormat="1" applyFont="1" applyBorder="1">
      <alignment vertical="center"/>
    </xf>
    <xf numFmtId="177" fontId="7" fillId="0" borderId="4" xfId="0" applyNumberFormat="1" applyFont="1" applyBorder="1">
      <alignment vertical="center"/>
    </xf>
    <xf numFmtId="49" fontId="7" fillId="0" borderId="0" xfId="0" applyNumberFormat="1" applyFont="1" applyAlignment="1">
      <alignment horizontal="center" vertical="center"/>
    </xf>
    <xf numFmtId="40" fontId="7" fillId="0" borderId="1" xfId="1" applyNumberFormat="1" applyFont="1" applyBorder="1" applyAlignment="1">
      <alignment horizontal="right" vertical="center"/>
    </xf>
    <xf numFmtId="177" fontId="7" fillId="0" borderId="1" xfId="0" applyNumberFormat="1" applyFont="1" applyBorder="1" applyAlignment="1">
      <alignment horizontal="right" vertical="center"/>
    </xf>
    <xf numFmtId="177" fontId="7" fillId="0" borderId="35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top" wrapText="1" shrinkToFit="1"/>
    </xf>
    <xf numFmtId="0" fontId="2" fillId="2" borderId="11" xfId="0" applyFont="1" applyFill="1" applyBorder="1" applyAlignment="1">
      <alignment horizontal="left" vertical="top" shrinkToFit="1"/>
    </xf>
    <xf numFmtId="0" fontId="2" fillId="2" borderId="10" xfId="0" applyFont="1" applyFill="1" applyBorder="1" applyAlignment="1">
      <alignment horizontal="left" vertical="top" shrinkToFit="1"/>
    </xf>
    <xf numFmtId="0" fontId="2" fillId="2" borderId="11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horizontal="left" vertical="center" shrinkToFit="1"/>
    </xf>
    <xf numFmtId="0" fontId="2" fillId="0" borderId="12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2" borderId="1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center" indent="16" shrinkToFit="1"/>
    </xf>
    <xf numFmtId="0" fontId="2" fillId="0" borderId="9" xfId="0" applyFont="1" applyBorder="1" applyAlignment="1">
      <alignment horizontal="left" vertical="top"/>
    </xf>
    <xf numFmtId="0" fontId="5" fillId="2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25" xfId="0" applyFont="1" applyBorder="1" applyAlignment="1">
      <alignment horizontal="left" vertical="top"/>
    </xf>
    <xf numFmtId="0" fontId="2" fillId="0" borderId="26" xfId="0" applyFont="1" applyBorder="1" applyAlignment="1">
      <alignment horizontal="left" vertical="top"/>
    </xf>
    <xf numFmtId="0" fontId="2" fillId="0" borderId="27" xfId="0" applyFont="1" applyBorder="1" applyAlignment="1">
      <alignment horizontal="left" vertical="top"/>
    </xf>
    <xf numFmtId="0" fontId="2" fillId="0" borderId="28" xfId="0" applyFont="1" applyBorder="1" applyAlignment="1">
      <alignment horizontal="left" vertical="top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2" fontId="7" fillId="0" borderId="33" xfId="0" applyNumberFormat="1" applyFont="1" applyBorder="1" applyAlignment="1">
      <alignment horizontal="right" vertical="center"/>
    </xf>
    <xf numFmtId="2" fontId="7" fillId="0" borderId="40" xfId="0" applyNumberFormat="1" applyFont="1" applyBorder="1" applyAlignment="1">
      <alignment horizontal="right" vertical="center"/>
    </xf>
    <xf numFmtId="2" fontId="7" fillId="0" borderId="39" xfId="0" applyNumberFormat="1" applyFont="1" applyBorder="1" applyAlignment="1">
      <alignment horizontal="right" vertical="center"/>
    </xf>
    <xf numFmtId="177" fontId="7" fillId="0" borderId="9" xfId="0" applyNumberFormat="1" applyFont="1" applyBorder="1" applyAlignment="1">
      <alignment horizontal="right" vertical="center"/>
    </xf>
    <xf numFmtId="177" fontId="7" fillId="0" borderId="11" xfId="0" applyNumberFormat="1" applyFont="1" applyBorder="1" applyAlignment="1">
      <alignment horizontal="right" vertical="center"/>
    </xf>
    <xf numFmtId="177" fontId="7" fillId="0" borderId="10" xfId="0" applyNumberFormat="1" applyFont="1" applyBorder="1" applyAlignment="1">
      <alignment horizontal="right" vertical="center"/>
    </xf>
    <xf numFmtId="2" fontId="7" fillId="0" borderId="9" xfId="0" applyNumberFormat="1" applyFont="1" applyBorder="1" applyAlignment="1">
      <alignment horizontal="right" vertical="center"/>
    </xf>
    <xf numFmtId="2" fontId="7" fillId="0" borderId="11" xfId="0" applyNumberFormat="1" applyFont="1" applyBorder="1" applyAlignment="1">
      <alignment horizontal="right" vertical="center"/>
    </xf>
    <xf numFmtId="2" fontId="7" fillId="0" borderId="10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2" fontId="7" fillId="0" borderId="37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/>
    </xf>
    <xf numFmtId="177" fontId="7" fillId="0" borderId="34" xfId="0" applyNumberFormat="1" applyFont="1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/>
    </xf>
    <xf numFmtId="2" fontId="7" fillId="0" borderId="34" xfId="0" applyNumberFormat="1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checked="Checked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0</xdr:row>
          <xdr:rowOff>0</xdr:rowOff>
        </xdr:from>
        <xdr:to>
          <xdr:col>9</xdr:col>
          <xdr:colOff>728041</xdr:colOff>
          <xdr:row>6</xdr:row>
          <xdr:rowOff>25551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FADA581D-056E-BD0B-CDEF-BF45C4E6A7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成にあたって!$A$7:$G$13" spid="_x0000_s15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0"/>
              <a:ext cx="7848600" cy="196865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53</xdr:row>
          <xdr:rowOff>0</xdr:rowOff>
        </xdr:from>
        <xdr:to>
          <xdr:col>9</xdr:col>
          <xdr:colOff>713917</xdr:colOff>
          <xdr:row>55</xdr:row>
          <xdr:rowOff>37550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A61A4437-BC81-005B-7FBF-049F275C0C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タイトル②!$A$1:$N$3" spid="_x0000_s15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13614797"/>
              <a:ext cx="7839808" cy="83526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106</xdr:row>
          <xdr:rowOff>0</xdr:rowOff>
        </xdr:from>
        <xdr:to>
          <xdr:col>9</xdr:col>
          <xdr:colOff>713917</xdr:colOff>
          <xdr:row>108</xdr:row>
          <xdr:rowOff>37550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12D3C595-CCAF-4CEE-B161-068B4F9E09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タイトル②!$A$1:$N$3" spid="_x0000_s15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26898600"/>
              <a:ext cx="7838617" cy="8376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</xdr:row>
          <xdr:rowOff>180975</xdr:rowOff>
        </xdr:from>
        <xdr:to>
          <xdr:col>4</xdr:col>
          <xdr:colOff>28575</xdr:colOff>
          <xdr:row>10</xdr:row>
          <xdr:rowOff>38100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1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</xdr:row>
          <xdr:rowOff>219075</xdr:rowOff>
        </xdr:from>
        <xdr:to>
          <xdr:col>4</xdr:col>
          <xdr:colOff>28575</xdr:colOff>
          <xdr:row>11</xdr:row>
          <xdr:rowOff>38100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1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</xdr:row>
          <xdr:rowOff>180975</xdr:rowOff>
        </xdr:from>
        <xdr:to>
          <xdr:col>6</xdr:col>
          <xdr:colOff>28575</xdr:colOff>
          <xdr:row>10</xdr:row>
          <xdr:rowOff>38100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1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</xdr:row>
          <xdr:rowOff>219075</xdr:rowOff>
        </xdr:from>
        <xdr:to>
          <xdr:col>6</xdr:col>
          <xdr:colOff>28575</xdr:colOff>
          <xdr:row>12</xdr:row>
          <xdr:rowOff>38100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1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</xdr:row>
          <xdr:rowOff>219075</xdr:rowOff>
        </xdr:from>
        <xdr:to>
          <xdr:col>6</xdr:col>
          <xdr:colOff>28575</xdr:colOff>
          <xdr:row>11</xdr:row>
          <xdr:rowOff>38100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1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</xdr:row>
          <xdr:rowOff>228600</xdr:rowOff>
        </xdr:from>
        <xdr:to>
          <xdr:col>4</xdr:col>
          <xdr:colOff>28575</xdr:colOff>
          <xdr:row>13</xdr:row>
          <xdr:rowOff>47625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1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</xdr:row>
          <xdr:rowOff>219075</xdr:rowOff>
        </xdr:from>
        <xdr:to>
          <xdr:col>4</xdr:col>
          <xdr:colOff>28575</xdr:colOff>
          <xdr:row>14</xdr:row>
          <xdr:rowOff>38100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1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</xdr:row>
          <xdr:rowOff>219075</xdr:rowOff>
        </xdr:from>
        <xdr:to>
          <xdr:col>4</xdr:col>
          <xdr:colOff>28575</xdr:colOff>
          <xdr:row>15</xdr:row>
          <xdr:rowOff>38100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1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14</xdr:row>
          <xdr:rowOff>219075</xdr:rowOff>
        </xdr:from>
        <xdr:to>
          <xdr:col>4</xdr:col>
          <xdr:colOff>28575</xdr:colOff>
          <xdr:row>16</xdr:row>
          <xdr:rowOff>38100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1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15</xdr:row>
          <xdr:rowOff>219075</xdr:rowOff>
        </xdr:from>
        <xdr:to>
          <xdr:col>4</xdr:col>
          <xdr:colOff>28575</xdr:colOff>
          <xdr:row>17</xdr:row>
          <xdr:rowOff>38100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1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16</xdr:row>
          <xdr:rowOff>219075</xdr:rowOff>
        </xdr:from>
        <xdr:to>
          <xdr:col>4</xdr:col>
          <xdr:colOff>28575</xdr:colOff>
          <xdr:row>18</xdr:row>
          <xdr:rowOff>38100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1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</xdr:row>
          <xdr:rowOff>228600</xdr:rowOff>
        </xdr:from>
        <xdr:to>
          <xdr:col>6</xdr:col>
          <xdr:colOff>28575</xdr:colOff>
          <xdr:row>13</xdr:row>
          <xdr:rowOff>47625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1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</xdr:row>
          <xdr:rowOff>219075</xdr:rowOff>
        </xdr:from>
        <xdr:to>
          <xdr:col>6</xdr:col>
          <xdr:colOff>28575</xdr:colOff>
          <xdr:row>14</xdr:row>
          <xdr:rowOff>38100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1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</xdr:row>
          <xdr:rowOff>219075</xdr:rowOff>
        </xdr:from>
        <xdr:to>
          <xdr:col>6</xdr:col>
          <xdr:colOff>28575</xdr:colOff>
          <xdr:row>15</xdr:row>
          <xdr:rowOff>38100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1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14</xdr:row>
          <xdr:rowOff>219075</xdr:rowOff>
        </xdr:from>
        <xdr:to>
          <xdr:col>6</xdr:col>
          <xdr:colOff>28575</xdr:colOff>
          <xdr:row>16</xdr:row>
          <xdr:rowOff>38100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1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15</xdr:row>
          <xdr:rowOff>219075</xdr:rowOff>
        </xdr:from>
        <xdr:to>
          <xdr:col>6</xdr:col>
          <xdr:colOff>28575</xdr:colOff>
          <xdr:row>17</xdr:row>
          <xdr:rowOff>38100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1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16</xdr:row>
          <xdr:rowOff>219075</xdr:rowOff>
        </xdr:from>
        <xdr:to>
          <xdr:col>6</xdr:col>
          <xdr:colOff>28575</xdr:colOff>
          <xdr:row>18</xdr:row>
          <xdr:rowOff>38100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1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17</xdr:row>
          <xdr:rowOff>228600</xdr:rowOff>
        </xdr:from>
        <xdr:to>
          <xdr:col>4</xdr:col>
          <xdr:colOff>28575</xdr:colOff>
          <xdr:row>19</xdr:row>
          <xdr:rowOff>47625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1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18</xdr:row>
          <xdr:rowOff>219075</xdr:rowOff>
        </xdr:from>
        <xdr:to>
          <xdr:col>4</xdr:col>
          <xdr:colOff>28575</xdr:colOff>
          <xdr:row>20</xdr:row>
          <xdr:rowOff>38100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1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20</xdr:row>
          <xdr:rowOff>219075</xdr:rowOff>
        </xdr:from>
        <xdr:to>
          <xdr:col>4</xdr:col>
          <xdr:colOff>28575</xdr:colOff>
          <xdr:row>22</xdr:row>
          <xdr:rowOff>38100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1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22</xdr:row>
          <xdr:rowOff>219075</xdr:rowOff>
        </xdr:from>
        <xdr:to>
          <xdr:col>4</xdr:col>
          <xdr:colOff>28575</xdr:colOff>
          <xdr:row>24</xdr:row>
          <xdr:rowOff>38100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1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17</xdr:row>
          <xdr:rowOff>228600</xdr:rowOff>
        </xdr:from>
        <xdr:to>
          <xdr:col>6</xdr:col>
          <xdr:colOff>28575</xdr:colOff>
          <xdr:row>19</xdr:row>
          <xdr:rowOff>47625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1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18</xdr:row>
          <xdr:rowOff>219075</xdr:rowOff>
        </xdr:from>
        <xdr:to>
          <xdr:col>6</xdr:col>
          <xdr:colOff>28575</xdr:colOff>
          <xdr:row>20</xdr:row>
          <xdr:rowOff>38100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1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19</xdr:row>
          <xdr:rowOff>219075</xdr:rowOff>
        </xdr:from>
        <xdr:to>
          <xdr:col>6</xdr:col>
          <xdr:colOff>28575</xdr:colOff>
          <xdr:row>21</xdr:row>
          <xdr:rowOff>38100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1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20</xdr:row>
          <xdr:rowOff>219075</xdr:rowOff>
        </xdr:from>
        <xdr:to>
          <xdr:col>6</xdr:col>
          <xdr:colOff>28575</xdr:colOff>
          <xdr:row>22</xdr:row>
          <xdr:rowOff>38100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1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21</xdr:row>
          <xdr:rowOff>219075</xdr:rowOff>
        </xdr:from>
        <xdr:to>
          <xdr:col>6</xdr:col>
          <xdr:colOff>28575</xdr:colOff>
          <xdr:row>23</xdr:row>
          <xdr:rowOff>38100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1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22</xdr:row>
          <xdr:rowOff>219075</xdr:rowOff>
        </xdr:from>
        <xdr:to>
          <xdr:col>6</xdr:col>
          <xdr:colOff>28575</xdr:colOff>
          <xdr:row>24</xdr:row>
          <xdr:rowOff>38100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1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23</xdr:row>
          <xdr:rowOff>228600</xdr:rowOff>
        </xdr:from>
        <xdr:to>
          <xdr:col>4</xdr:col>
          <xdr:colOff>28575</xdr:colOff>
          <xdr:row>25</xdr:row>
          <xdr:rowOff>47625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1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24</xdr:row>
          <xdr:rowOff>219075</xdr:rowOff>
        </xdr:from>
        <xdr:to>
          <xdr:col>4</xdr:col>
          <xdr:colOff>28575</xdr:colOff>
          <xdr:row>26</xdr:row>
          <xdr:rowOff>38100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1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25</xdr:row>
          <xdr:rowOff>219075</xdr:rowOff>
        </xdr:from>
        <xdr:to>
          <xdr:col>4</xdr:col>
          <xdr:colOff>28575</xdr:colOff>
          <xdr:row>27</xdr:row>
          <xdr:rowOff>38100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1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26</xdr:row>
          <xdr:rowOff>219075</xdr:rowOff>
        </xdr:from>
        <xdr:to>
          <xdr:col>4</xdr:col>
          <xdr:colOff>28575</xdr:colOff>
          <xdr:row>28</xdr:row>
          <xdr:rowOff>38100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1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27</xdr:row>
          <xdr:rowOff>219075</xdr:rowOff>
        </xdr:from>
        <xdr:to>
          <xdr:col>4</xdr:col>
          <xdr:colOff>28575</xdr:colOff>
          <xdr:row>29</xdr:row>
          <xdr:rowOff>38100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1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28</xdr:row>
          <xdr:rowOff>219075</xdr:rowOff>
        </xdr:from>
        <xdr:to>
          <xdr:col>4</xdr:col>
          <xdr:colOff>28575</xdr:colOff>
          <xdr:row>30</xdr:row>
          <xdr:rowOff>38100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1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29</xdr:row>
          <xdr:rowOff>219075</xdr:rowOff>
        </xdr:from>
        <xdr:to>
          <xdr:col>6</xdr:col>
          <xdr:colOff>28575</xdr:colOff>
          <xdr:row>31</xdr:row>
          <xdr:rowOff>38100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1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23</xdr:row>
          <xdr:rowOff>228600</xdr:rowOff>
        </xdr:from>
        <xdr:to>
          <xdr:col>6</xdr:col>
          <xdr:colOff>28575</xdr:colOff>
          <xdr:row>25</xdr:row>
          <xdr:rowOff>47625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1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24</xdr:row>
          <xdr:rowOff>219075</xdr:rowOff>
        </xdr:from>
        <xdr:to>
          <xdr:col>6</xdr:col>
          <xdr:colOff>28575</xdr:colOff>
          <xdr:row>26</xdr:row>
          <xdr:rowOff>38100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1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25</xdr:row>
          <xdr:rowOff>219075</xdr:rowOff>
        </xdr:from>
        <xdr:to>
          <xdr:col>6</xdr:col>
          <xdr:colOff>28575</xdr:colOff>
          <xdr:row>27</xdr:row>
          <xdr:rowOff>38100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1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26</xdr:row>
          <xdr:rowOff>219075</xdr:rowOff>
        </xdr:from>
        <xdr:to>
          <xdr:col>6</xdr:col>
          <xdr:colOff>28575</xdr:colOff>
          <xdr:row>28</xdr:row>
          <xdr:rowOff>38100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1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27</xdr:row>
          <xdr:rowOff>219075</xdr:rowOff>
        </xdr:from>
        <xdr:to>
          <xdr:col>6</xdr:col>
          <xdr:colOff>28575</xdr:colOff>
          <xdr:row>29</xdr:row>
          <xdr:rowOff>38100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1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28</xdr:row>
          <xdr:rowOff>219075</xdr:rowOff>
        </xdr:from>
        <xdr:to>
          <xdr:col>6</xdr:col>
          <xdr:colOff>28575</xdr:colOff>
          <xdr:row>30</xdr:row>
          <xdr:rowOff>38100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1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33</xdr:row>
          <xdr:rowOff>219075</xdr:rowOff>
        </xdr:from>
        <xdr:to>
          <xdr:col>4</xdr:col>
          <xdr:colOff>28575</xdr:colOff>
          <xdr:row>35</xdr:row>
          <xdr:rowOff>38100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1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30</xdr:row>
          <xdr:rowOff>228600</xdr:rowOff>
        </xdr:from>
        <xdr:to>
          <xdr:col>4</xdr:col>
          <xdr:colOff>28575</xdr:colOff>
          <xdr:row>32</xdr:row>
          <xdr:rowOff>47625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1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31</xdr:row>
          <xdr:rowOff>219075</xdr:rowOff>
        </xdr:from>
        <xdr:to>
          <xdr:col>4</xdr:col>
          <xdr:colOff>28575</xdr:colOff>
          <xdr:row>33</xdr:row>
          <xdr:rowOff>38100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1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32</xdr:row>
          <xdr:rowOff>219075</xdr:rowOff>
        </xdr:from>
        <xdr:to>
          <xdr:col>4</xdr:col>
          <xdr:colOff>28575</xdr:colOff>
          <xdr:row>34</xdr:row>
          <xdr:rowOff>38100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1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33</xdr:row>
          <xdr:rowOff>219075</xdr:rowOff>
        </xdr:from>
        <xdr:to>
          <xdr:col>6</xdr:col>
          <xdr:colOff>28575</xdr:colOff>
          <xdr:row>35</xdr:row>
          <xdr:rowOff>38100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1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30</xdr:row>
          <xdr:rowOff>228600</xdr:rowOff>
        </xdr:from>
        <xdr:to>
          <xdr:col>6</xdr:col>
          <xdr:colOff>28575</xdr:colOff>
          <xdr:row>32</xdr:row>
          <xdr:rowOff>47625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1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31</xdr:row>
          <xdr:rowOff>219075</xdr:rowOff>
        </xdr:from>
        <xdr:to>
          <xdr:col>6</xdr:col>
          <xdr:colOff>28575</xdr:colOff>
          <xdr:row>33</xdr:row>
          <xdr:rowOff>38100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1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32</xdr:row>
          <xdr:rowOff>219075</xdr:rowOff>
        </xdr:from>
        <xdr:to>
          <xdr:col>6</xdr:col>
          <xdr:colOff>28575</xdr:colOff>
          <xdr:row>34</xdr:row>
          <xdr:rowOff>38100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1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34</xdr:row>
          <xdr:rowOff>219075</xdr:rowOff>
        </xdr:from>
        <xdr:to>
          <xdr:col>4</xdr:col>
          <xdr:colOff>28575</xdr:colOff>
          <xdr:row>36</xdr:row>
          <xdr:rowOff>38100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1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36</xdr:row>
          <xdr:rowOff>219075</xdr:rowOff>
        </xdr:from>
        <xdr:to>
          <xdr:col>4</xdr:col>
          <xdr:colOff>28575</xdr:colOff>
          <xdr:row>38</xdr:row>
          <xdr:rowOff>38100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1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35</xdr:row>
          <xdr:rowOff>219075</xdr:rowOff>
        </xdr:from>
        <xdr:to>
          <xdr:col>4</xdr:col>
          <xdr:colOff>28575</xdr:colOff>
          <xdr:row>37</xdr:row>
          <xdr:rowOff>38100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1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34</xdr:row>
          <xdr:rowOff>219075</xdr:rowOff>
        </xdr:from>
        <xdr:to>
          <xdr:col>6</xdr:col>
          <xdr:colOff>28575</xdr:colOff>
          <xdr:row>36</xdr:row>
          <xdr:rowOff>38100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1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35</xdr:row>
          <xdr:rowOff>219075</xdr:rowOff>
        </xdr:from>
        <xdr:to>
          <xdr:col>6</xdr:col>
          <xdr:colOff>28575</xdr:colOff>
          <xdr:row>37</xdr:row>
          <xdr:rowOff>38100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1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37</xdr:row>
          <xdr:rowOff>219075</xdr:rowOff>
        </xdr:from>
        <xdr:to>
          <xdr:col>4</xdr:col>
          <xdr:colOff>28575</xdr:colOff>
          <xdr:row>39</xdr:row>
          <xdr:rowOff>38100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1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37</xdr:row>
          <xdr:rowOff>219075</xdr:rowOff>
        </xdr:from>
        <xdr:to>
          <xdr:col>6</xdr:col>
          <xdr:colOff>28575</xdr:colOff>
          <xdr:row>39</xdr:row>
          <xdr:rowOff>38100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1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38</xdr:row>
          <xdr:rowOff>219075</xdr:rowOff>
        </xdr:from>
        <xdr:to>
          <xdr:col>6</xdr:col>
          <xdr:colOff>28575</xdr:colOff>
          <xdr:row>40</xdr:row>
          <xdr:rowOff>38100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1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39</xdr:row>
          <xdr:rowOff>219075</xdr:rowOff>
        </xdr:from>
        <xdr:to>
          <xdr:col>6</xdr:col>
          <xdr:colOff>28575</xdr:colOff>
          <xdr:row>41</xdr:row>
          <xdr:rowOff>38100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1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40</xdr:row>
          <xdr:rowOff>219075</xdr:rowOff>
        </xdr:from>
        <xdr:to>
          <xdr:col>6</xdr:col>
          <xdr:colOff>28575</xdr:colOff>
          <xdr:row>42</xdr:row>
          <xdr:rowOff>38100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1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39</xdr:row>
          <xdr:rowOff>219075</xdr:rowOff>
        </xdr:from>
        <xdr:to>
          <xdr:col>4</xdr:col>
          <xdr:colOff>28575</xdr:colOff>
          <xdr:row>41</xdr:row>
          <xdr:rowOff>38100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1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40</xdr:row>
          <xdr:rowOff>219075</xdr:rowOff>
        </xdr:from>
        <xdr:to>
          <xdr:col>4</xdr:col>
          <xdr:colOff>28575</xdr:colOff>
          <xdr:row>42</xdr:row>
          <xdr:rowOff>38100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1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44</xdr:row>
          <xdr:rowOff>219075</xdr:rowOff>
        </xdr:from>
        <xdr:to>
          <xdr:col>4</xdr:col>
          <xdr:colOff>28575</xdr:colOff>
          <xdr:row>46</xdr:row>
          <xdr:rowOff>38100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1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41</xdr:row>
          <xdr:rowOff>228600</xdr:rowOff>
        </xdr:from>
        <xdr:to>
          <xdr:col>4</xdr:col>
          <xdr:colOff>28575</xdr:colOff>
          <xdr:row>43</xdr:row>
          <xdr:rowOff>47625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1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42</xdr:row>
          <xdr:rowOff>219075</xdr:rowOff>
        </xdr:from>
        <xdr:to>
          <xdr:col>4</xdr:col>
          <xdr:colOff>28575</xdr:colOff>
          <xdr:row>44</xdr:row>
          <xdr:rowOff>38100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1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43</xdr:row>
          <xdr:rowOff>219075</xdr:rowOff>
        </xdr:from>
        <xdr:to>
          <xdr:col>4</xdr:col>
          <xdr:colOff>28575</xdr:colOff>
          <xdr:row>45</xdr:row>
          <xdr:rowOff>38100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1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41</xdr:row>
          <xdr:rowOff>228600</xdr:rowOff>
        </xdr:from>
        <xdr:to>
          <xdr:col>6</xdr:col>
          <xdr:colOff>28575</xdr:colOff>
          <xdr:row>43</xdr:row>
          <xdr:rowOff>47625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1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42</xdr:row>
          <xdr:rowOff>219075</xdr:rowOff>
        </xdr:from>
        <xdr:to>
          <xdr:col>6</xdr:col>
          <xdr:colOff>28575</xdr:colOff>
          <xdr:row>44</xdr:row>
          <xdr:rowOff>38100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1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43</xdr:row>
          <xdr:rowOff>219075</xdr:rowOff>
        </xdr:from>
        <xdr:to>
          <xdr:col>6</xdr:col>
          <xdr:colOff>28575</xdr:colOff>
          <xdr:row>45</xdr:row>
          <xdr:rowOff>38100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1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45</xdr:row>
          <xdr:rowOff>219075</xdr:rowOff>
        </xdr:from>
        <xdr:to>
          <xdr:col>4</xdr:col>
          <xdr:colOff>28575</xdr:colOff>
          <xdr:row>47</xdr:row>
          <xdr:rowOff>38100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1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46</xdr:row>
          <xdr:rowOff>219075</xdr:rowOff>
        </xdr:from>
        <xdr:to>
          <xdr:col>4</xdr:col>
          <xdr:colOff>28575</xdr:colOff>
          <xdr:row>48</xdr:row>
          <xdr:rowOff>38100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1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45</xdr:row>
          <xdr:rowOff>219075</xdr:rowOff>
        </xdr:from>
        <xdr:to>
          <xdr:col>6</xdr:col>
          <xdr:colOff>28575</xdr:colOff>
          <xdr:row>47</xdr:row>
          <xdr:rowOff>38100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1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46</xdr:row>
          <xdr:rowOff>219075</xdr:rowOff>
        </xdr:from>
        <xdr:to>
          <xdr:col>6</xdr:col>
          <xdr:colOff>28575</xdr:colOff>
          <xdr:row>48</xdr:row>
          <xdr:rowOff>38100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1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50</xdr:row>
          <xdr:rowOff>219075</xdr:rowOff>
        </xdr:from>
        <xdr:to>
          <xdr:col>4</xdr:col>
          <xdr:colOff>28575</xdr:colOff>
          <xdr:row>52</xdr:row>
          <xdr:rowOff>38100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1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47</xdr:row>
          <xdr:rowOff>228600</xdr:rowOff>
        </xdr:from>
        <xdr:to>
          <xdr:col>4</xdr:col>
          <xdr:colOff>28575</xdr:colOff>
          <xdr:row>49</xdr:row>
          <xdr:rowOff>47625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1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48</xdr:row>
          <xdr:rowOff>219075</xdr:rowOff>
        </xdr:from>
        <xdr:to>
          <xdr:col>4</xdr:col>
          <xdr:colOff>28575</xdr:colOff>
          <xdr:row>50</xdr:row>
          <xdr:rowOff>38100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1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49</xdr:row>
          <xdr:rowOff>219075</xdr:rowOff>
        </xdr:from>
        <xdr:to>
          <xdr:col>4</xdr:col>
          <xdr:colOff>28575</xdr:colOff>
          <xdr:row>51</xdr:row>
          <xdr:rowOff>38100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1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47</xdr:row>
          <xdr:rowOff>228600</xdr:rowOff>
        </xdr:from>
        <xdr:to>
          <xdr:col>6</xdr:col>
          <xdr:colOff>28575</xdr:colOff>
          <xdr:row>49</xdr:row>
          <xdr:rowOff>47625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1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48</xdr:row>
          <xdr:rowOff>219075</xdr:rowOff>
        </xdr:from>
        <xdr:to>
          <xdr:col>6</xdr:col>
          <xdr:colOff>28575</xdr:colOff>
          <xdr:row>50</xdr:row>
          <xdr:rowOff>38100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1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49</xdr:row>
          <xdr:rowOff>219075</xdr:rowOff>
        </xdr:from>
        <xdr:to>
          <xdr:col>6</xdr:col>
          <xdr:colOff>28575</xdr:colOff>
          <xdr:row>51</xdr:row>
          <xdr:rowOff>38100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1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57</xdr:row>
          <xdr:rowOff>152400</xdr:rowOff>
        </xdr:from>
        <xdr:to>
          <xdr:col>4</xdr:col>
          <xdr:colOff>28575</xdr:colOff>
          <xdr:row>59</xdr:row>
          <xdr:rowOff>28575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1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58</xdr:row>
          <xdr:rowOff>219075</xdr:rowOff>
        </xdr:from>
        <xdr:to>
          <xdr:col>4</xdr:col>
          <xdr:colOff>28575</xdr:colOff>
          <xdr:row>60</xdr:row>
          <xdr:rowOff>28575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1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59</xdr:row>
          <xdr:rowOff>219075</xdr:rowOff>
        </xdr:from>
        <xdr:to>
          <xdr:col>4</xdr:col>
          <xdr:colOff>28575</xdr:colOff>
          <xdr:row>61</xdr:row>
          <xdr:rowOff>28575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1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60</xdr:row>
          <xdr:rowOff>219075</xdr:rowOff>
        </xdr:from>
        <xdr:to>
          <xdr:col>6</xdr:col>
          <xdr:colOff>28575</xdr:colOff>
          <xdr:row>62</xdr:row>
          <xdr:rowOff>28575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1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57</xdr:row>
          <xdr:rowOff>152400</xdr:rowOff>
        </xdr:from>
        <xdr:to>
          <xdr:col>6</xdr:col>
          <xdr:colOff>28575</xdr:colOff>
          <xdr:row>59</xdr:row>
          <xdr:rowOff>28575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1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58</xdr:row>
          <xdr:rowOff>219075</xdr:rowOff>
        </xdr:from>
        <xdr:to>
          <xdr:col>6</xdr:col>
          <xdr:colOff>28575</xdr:colOff>
          <xdr:row>60</xdr:row>
          <xdr:rowOff>28575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1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59</xdr:row>
          <xdr:rowOff>219075</xdr:rowOff>
        </xdr:from>
        <xdr:to>
          <xdr:col>6</xdr:col>
          <xdr:colOff>28575</xdr:colOff>
          <xdr:row>61</xdr:row>
          <xdr:rowOff>28575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1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61</xdr:row>
          <xdr:rowOff>228600</xdr:rowOff>
        </xdr:from>
        <xdr:to>
          <xdr:col>4</xdr:col>
          <xdr:colOff>28575</xdr:colOff>
          <xdr:row>63</xdr:row>
          <xdr:rowOff>28575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1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62</xdr:row>
          <xdr:rowOff>219075</xdr:rowOff>
        </xdr:from>
        <xdr:to>
          <xdr:col>4</xdr:col>
          <xdr:colOff>28575</xdr:colOff>
          <xdr:row>64</xdr:row>
          <xdr:rowOff>28575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1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63</xdr:row>
          <xdr:rowOff>219075</xdr:rowOff>
        </xdr:from>
        <xdr:to>
          <xdr:col>4</xdr:col>
          <xdr:colOff>28575</xdr:colOff>
          <xdr:row>65</xdr:row>
          <xdr:rowOff>28575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1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62</xdr:row>
          <xdr:rowOff>219075</xdr:rowOff>
        </xdr:from>
        <xdr:to>
          <xdr:col>6</xdr:col>
          <xdr:colOff>28575</xdr:colOff>
          <xdr:row>64</xdr:row>
          <xdr:rowOff>28575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1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63</xdr:row>
          <xdr:rowOff>219075</xdr:rowOff>
        </xdr:from>
        <xdr:to>
          <xdr:col>6</xdr:col>
          <xdr:colOff>28575</xdr:colOff>
          <xdr:row>65</xdr:row>
          <xdr:rowOff>28575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1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64</xdr:row>
          <xdr:rowOff>219075</xdr:rowOff>
        </xdr:from>
        <xdr:to>
          <xdr:col>6</xdr:col>
          <xdr:colOff>28575</xdr:colOff>
          <xdr:row>66</xdr:row>
          <xdr:rowOff>28575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1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65</xdr:row>
          <xdr:rowOff>219075</xdr:rowOff>
        </xdr:from>
        <xdr:to>
          <xdr:col>6</xdr:col>
          <xdr:colOff>28575</xdr:colOff>
          <xdr:row>67</xdr:row>
          <xdr:rowOff>28575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1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66</xdr:row>
          <xdr:rowOff>228600</xdr:rowOff>
        </xdr:from>
        <xdr:to>
          <xdr:col>6</xdr:col>
          <xdr:colOff>28575</xdr:colOff>
          <xdr:row>68</xdr:row>
          <xdr:rowOff>28575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1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68</xdr:row>
          <xdr:rowOff>219075</xdr:rowOff>
        </xdr:from>
        <xdr:to>
          <xdr:col>6</xdr:col>
          <xdr:colOff>28575</xdr:colOff>
          <xdr:row>70</xdr:row>
          <xdr:rowOff>28575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1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67</xdr:row>
          <xdr:rowOff>219075</xdr:rowOff>
        </xdr:from>
        <xdr:to>
          <xdr:col>6</xdr:col>
          <xdr:colOff>28575</xdr:colOff>
          <xdr:row>69</xdr:row>
          <xdr:rowOff>28575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1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66</xdr:row>
          <xdr:rowOff>228600</xdr:rowOff>
        </xdr:from>
        <xdr:to>
          <xdr:col>4</xdr:col>
          <xdr:colOff>28575</xdr:colOff>
          <xdr:row>68</xdr:row>
          <xdr:rowOff>28575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1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67</xdr:row>
          <xdr:rowOff>219075</xdr:rowOff>
        </xdr:from>
        <xdr:to>
          <xdr:col>4</xdr:col>
          <xdr:colOff>28575</xdr:colOff>
          <xdr:row>69</xdr:row>
          <xdr:rowOff>28575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1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69</xdr:row>
          <xdr:rowOff>228600</xdr:rowOff>
        </xdr:from>
        <xdr:to>
          <xdr:col>6</xdr:col>
          <xdr:colOff>28575</xdr:colOff>
          <xdr:row>71</xdr:row>
          <xdr:rowOff>28575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1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71</xdr:row>
          <xdr:rowOff>219075</xdr:rowOff>
        </xdr:from>
        <xdr:to>
          <xdr:col>6</xdr:col>
          <xdr:colOff>28575</xdr:colOff>
          <xdr:row>73</xdr:row>
          <xdr:rowOff>28575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1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70</xdr:row>
          <xdr:rowOff>219075</xdr:rowOff>
        </xdr:from>
        <xdr:to>
          <xdr:col>6</xdr:col>
          <xdr:colOff>28575</xdr:colOff>
          <xdr:row>72</xdr:row>
          <xdr:rowOff>28575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1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69</xdr:row>
          <xdr:rowOff>228600</xdr:rowOff>
        </xdr:from>
        <xdr:to>
          <xdr:col>4</xdr:col>
          <xdr:colOff>28575</xdr:colOff>
          <xdr:row>71</xdr:row>
          <xdr:rowOff>28575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1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71</xdr:row>
          <xdr:rowOff>219075</xdr:rowOff>
        </xdr:from>
        <xdr:to>
          <xdr:col>4</xdr:col>
          <xdr:colOff>28575</xdr:colOff>
          <xdr:row>73</xdr:row>
          <xdr:rowOff>28575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1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70</xdr:row>
          <xdr:rowOff>219075</xdr:rowOff>
        </xdr:from>
        <xdr:to>
          <xdr:col>4</xdr:col>
          <xdr:colOff>28575</xdr:colOff>
          <xdr:row>72</xdr:row>
          <xdr:rowOff>28575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1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72</xdr:row>
          <xdr:rowOff>228600</xdr:rowOff>
        </xdr:from>
        <xdr:to>
          <xdr:col>4</xdr:col>
          <xdr:colOff>28575</xdr:colOff>
          <xdr:row>74</xdr:row>
          <xdr:rowOff>28575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1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73</xdr:row>
          <xdr:rowOff>219075</xdr:rowOff>
        </xdr:from>
        <xdr:to>
          <xdr:col>4</xdr:col>
          <xdr:colOff>28575</xdr:colOff>
          <xdr:row>75</xdr:row>
          <xdr:rowOff>28575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1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74</xdr:row>
          <xdr:rowOff>219075</xdr:rowOff>
        </xdr:from>
        <xdr:to>
          <xdr:col>6</xdr:col>
          <xdr:colOff>28575</xdr:colOff>
          <xdr:row>76</xdr:row>
          <xdr:rowOff>28575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1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73</xdr:row>
          <xdr:rowOff>219075</xdr:rowOff>
        </xdr:from>
        <xdr:to>
          <xdr:col>6</xdr:col>
          <xdr:colOff>28575</xdr:colOff>
          <xdr:row>75</xdr:row>
          <xdr:rowOff>28575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1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485775</xdr:colOff>
          <xdr:row>39</xdr:row>
          <xdr:rowOff>219075</xdr:rowOff>
        </xdr:from>
        <xdr:to>
          <xdr:col>4</xdr:col>
          <xdr:colOff>742950</xdr:colOff>
          <xdr:row>41</xdr:row>
          <xdr:rowOff>38100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1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1028700</xdr:colOff>
          <xdr:row>39</xdr:row>
          <xdr:rowOff>209550</xdr:rowOff>
        </xdr:from>
        <xdr:to>
          <xdr:col>4</xdr:col>
          <xdr:colOff>1285875</xdr:colOff>
          <xdr:row>41</xdr:row>
          <xdr:rowOff>28575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1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57</xdr:row>
          <xdr:rowOff>152400</xdr:rowOff>
        </xdr:from>
        <xdr:to>
          <xdr:col>6</xdr:col>
          <xdr:colOff>1857375</xdr:colOff>
          <xdr:row>59</xdr:row>
          <xdr:rowOff>28575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1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61</xdr:row>
          <xdr:rowOff>228600</xdr:rowOff>
        </xdr:from>
        <xdr:to>
          <xdr:col>6</xdr:col>
          <xdr:colOff>28575</xdr:colOff>
          <xdr:row>63</xdr:row>
          <xdr:rowOff>28575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61</xdr:row>
          <xdr:rowOff>228600</xdr:rowOff>
        </xdr:from>
        <xdr:to>
          <xdr:col>6</xdr:col>
          <xdr:colOff>1857375</xdr:colOff>
          <xdr:row>63</xdr:row>
          <xdr:rowOff>28575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1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72</xdr:row>
          <xdr:rowOff>228600</xdr:rowOff>
        </xdr:from>
        <xdr:to>
          <xdr:col>6</xdr:col>
          <xdr:colOff>28575</xdr:colOff>
          <xdr:row>74</xdr:row>
          <xdr:rowOff>28575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1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72</xdr:row>
          <xdr:rowOff>228600</xdr:rowOff>
        </xdr:from>
        <xdr:to>
          <xdr:col>6</xdr:col>
          <xdr:colOff>1857375</xdr:colOff>
          <xdr:row>74</xdr:row>
          <xdr:rowOff>28575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1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75</xdr:row>
          <xdr:rowOff>228600</xdr:rowOff>
        </xdr:from>
        <xdr:to>
          <xdr:col>6</xdr:col>
          <xdr:colOff>28575</xdr:colOff>
          <xdr:row>77</xdr:row>
          <xdr:rowOff>28575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1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75</xdr:row>
          <xdr:rowOff>228600</xdr:rowOff>
        </xdr:from>
        <xdr:to>
          <xdr:col>6</xdr:col>
          <xdr:colOff>1857375</xdr:colOff>
          <xdr:row>77</xdr:row>
          <xdr:rowOff>28575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1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79</xdr:row>
          <xdr:rowOff>228600</xdr:rowOff>
        </xdr:from>
        <xdr:to>
          <xdr:col>6</xdr:col>
          <xdr:colOff>28575</xdr:colOff>
          <xdr:row>81</xdr:row>
          <xdr:rowOff>28575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1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79</xdr:row>
          <xdr:rowOff>228600</xdr:rowOff>
        </xdr:from>
        <xdr:to>
          <xdr:col>6</xdr:col>
          <xdr:colOff>1857375</xdr:colOff>
          <xdr:row>81</xdr:row>
          <xdr:rowOff>28575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1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84</xdr:row>
          <xdr:rowOff>228600</xdr:rowOff>
        </xdr:from>
        <xdr:to>
          <xdr:col>6</xdr:col>
          <xdr:colOff>28575</xdr:colOff>
          <xdr:row>86</xdr:row>
          <xdr:rowOff>28575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1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84</xdr:row>
          <xdr:rowOff>228600</xdr:rowOff>
        </xdr:from>
        <xdr:to>
          <xdr:col>6</xdr:col>
          <xdr:colOff>1857375</xdr:colOff>
          <xdr:row>86</xdr:row>
          <xdr:rowOff>28575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1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87</xdr:row>
          <xdr:rowOff>228600</xdr:rowOff>
        </xdr:from>
        <xdr:to>
          <xdr:col>6</xdr:col>
          <xdr:colOff>28575</xdr:colOff>
          <xdr:row>89</xdr:row>
          <xdr:rowOff>28575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1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87</xdr:row>
          <xdr:rowOff>228600</xdr:rowOff>
        </xdr:from>
        <xdr:to>
          <xdr:col>6</xdr:col>
          <xdr:colOff>1857375</xdr:colOff>
          <xdr:row>89</xdr:row>
          <xdr:rowOff>28575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1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90</xdr:row>
          <xdr:rowOff>228600</xdr:rowOff>
        </xdr:from>
        <xdr:to>
          <xdr:col>6</xdr:col>
          <xdr:colOff>28575</xdr:colOff>
          <xdr:row>92</xdr:row>
          <xdr:rowOff>28575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1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90</xdr:row>
          <xdr:rowOff>228600</xdr:rowOff>
        </xdr:from>
        <xdr:to>
          <xdr:col>6</xdr:col>
          <xdr:colOff>1857375</xdr:colOff>
          <xdr:row>92</xdr:row>
          <xdr:rowOff>28575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1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93</xdr:row>
          <xdr:rowOff>228600</xdr:rowOff>
        </xdr:from>
        <xdr:to>
          <xdr:col>6</xdr:col>
          <xdr:colOff>28575</xdr:colOff>
          <xdr:row>95</xdr:row>
          <xdr:rowOff>28575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1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93</xdr:row>
          <xdr:rowOff>228600</xdr:rowOff>
        </xdr:from>
        <xdr:to>
          <xdr:col>6</xdr:col>
          <xdr:colOff>1857375</xdr:colOff>
          <xdr:row>95</xdr:row>
          <xdr:rowOff>28575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1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102</xdr:row>
          <xdr:rowOff>228600</xdr:rowOff>
        </xdr:from>
        <xdr:to>
          <xdr:col>6</xdr:col>
          <xdr:colOff>28575</xdr:colOff>
          <xdr:row>104</xdr:row>
          <xdr:rowOff>28575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1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102</xdr:row>
          <xdr:rowOff>228600</xdr:rowOff>
        </xdr:from>
        <xdr:to>
          <xdr:col>6</xdr:col>
          <xdr:colOff>1857375</xdr:colOff>
          <xdr:row>104</xdr:row>
          <xdr:rowOff>28575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1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110</xdr:row>
          <xdr:rowOff>152400</xdr:rowOff>
        </xdr:from>
        <xdr:to>
          <xdr:col>6</xdr:col>
          <xdr:colOff>28575</xdr:colOff>
          <xdr:row>112</xdr:row>
          <xdr:rowOff>28575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1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110</xdr:row>
          <xdr:rowOff>152400</xdr:rowOff>
        </xdr:from>
        <xdr:to>
          <xdr:col>6</xdr:col>
          <xdr:colOff>1857375</xdr:colOff>
          <xdr:row>112</xdr:row>
          <xdr:rowOff>28575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1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120</xdr:row>
          <xdr:rowOff>228600</xdr:rowOff>
        </xdr:from>
        <xdr:to>
          <xdr:col>6</xdr:col>
          <xdr:colOff>28575</xdr:colOff>
          <xdr:row>122</xdr:row>
          <xdr:rowOff>38100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1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120</xdr:row>
          <xdr:rowOff>228600</xdr:rowOff>
        </xdr:from>
        <xdr:to>
          <xdr:col>6</xdr:col>
          <xdr:colOff>1857375</xdr:colOff>
          <xdr:row>122</xdr:row>
          <xdr:rowOff>38100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1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124</xdr:row>
          <xdr:rowOff>228600</xdr:rowOff>
        </xdr:from>
        <xdr:to>
          <xdr:col>6</xdr:col>
          <xdr:colOff>28575</xdr:colOff>
          <xdr:row>126</xdr:row>
          <xdr:rowOff>38100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1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124</xdr:row>
          <xdr:rowOff>228600</xdr:rowOff>
        </xdr:from>
        <xdr:to>
          <xdr:col>6</xdr:col>
          <xdr:colOff>1857375</xdr:colOff>
          <xdr:row>126</xdr:row>
          <xdr:rowOff>38100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1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128</xdr:row>
          <xdr:rowOff>228600</xdr:rowOff>
        </xdr:from>
        <xdr:to>
          <xdr:col>6</xdr:col>
          <xdr:colOff>28575</xdr:colOff>
          <xdr:row>130</xdr:row>
          <xdr:rowOff>38100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1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128</xdr:row>
          <xdr:rowOff>228600</xdr:rowOff>
        </xdr:from>
        <xdr:to>
          <xdr:col>6</xdr:col>
          <xdr:colOff>1857375</xdr:colOff>
          <xdr:row>130</xdr:row>
          <xdr:rowOff>38100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1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132</xdr:row>
          <xdr:rowOff>228600</xdr:rowOff>
        </xdr:from>
        <xdr:to>
          <xdr:col>6</xdr:col>
          <xdr:colOff>28575</xdr:colOff>
          <xdr:row>134</xdr:row>
          <xdr:rowOff>38100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1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132</xdr:row>
          <xdr:rowOff>228600</xdr:rowOff>
        </xdr:from>
        <xdr:to>
          <xdr:col>6</xdr:col>
          <xdr:colOff>1857375</xdr:colOff>
          <xdr:row>134</xdr:row>
          <xdr:rowOff>38100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1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136</xdr:row>
          <xdr:rowOff>228600</xdr:rowOff>
        </xdr:from>
        <xdr:to>
          <xdr:col>6</xdr:col>
          <xdr:colOff>28575</xdr:colOff>
          <xdr:row>138</xdr:row>
          <xdr:rowOff>38100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1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1609725</xdr:colOff>
          <xdr:row>136</xdr:row>
          <xdr:rowOff>228600</xdr:rowOff>
        </xdr:from>
        <xdr:to>
          <xdr:col>6</xdr:col>
          <xdr:colOff>1857375</xdr:colOff>
          <xdr:row>138</xdr:row>
          <xdr:rowOff>38100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1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78</xdr:row>
          <xdr:rowOff>219075</xdr:rowOff>
        </xdr:from>
        <xdr:to>
          <xdr:col>6</xdr:col>
          <xdr:colOff>28575</xdr:colOff>
          <xdr:row>80</xdr:row>
          <xdr:rowOff>28575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1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76</xdr:row>
          <xdr:rowOff>219075</xdr:rowOff>
        </xdr:from>
        <xdr:to>
          <xdr:col>6</xdr:col>
          <xdr:colOff>28575</xdr:colOff>
          <xdr:row>78</xdr:row>
          <xdr:rowOff>28575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1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77</xdr:row>
          <xdr:rowOff>219075</xdr:rowOff>
        </xdr:from>
        <xdr:to>
          <xdr:col>6</xdr:col>
          <xdr:colOff>28575</xdr:colOff>
          <xdr:row>79</xdr:row>
          <xdr:rowOff>28575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1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80</xdr:row>
          <xdr:rowOff>219075</xdr:rowOff>
        </xdr:from>
        <xdr:to>
          <xdr:col>6</xdr:col>
          <xdr:colOff>28575</xdr:colOff>
          <xdr:row>82</xdr:row>
          <xdr:rowOff>28575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1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81</xdr:row>
          <xdr:rowOff>219075</xdr:rowOff>
        </xdr:from>
        <xdr:to>
          <xdr:col>6</xdr:col>
          <xdr:colOff>28575</xdr:colOff>
          <xdr:row>83</xdr:row>
          <xdr:rowOff>28575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1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82</xdr:row>
          <xdr:rowOff>219075</xdr:rowOff>
        </xdr:from>
        <xdr:to>
          <xdr:col>6</xdr:col>
          <xdr:colOff>28575</xdr:colOff>
          <xdr:row>84</xdr:row>
          <xdr:rowOff>28575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1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86</xdr:row>
          <xdr:rowOff>219075</xdr:rowOff>
        </xdr:from>
        <xdr:to>
          <xdr:col>6</xdr:col>
          <xdr:colOff>28575</xdr:colOff>
          <xdr:row>88</xdr:row>
          <xdr:rowOff>28575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1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85</xdr:row>
          <xdr:rowOff>238125</xdr:rowOff>
        </xdr:from>
        <xdr:to>
          <xdr:col>6</xdr:col>
          <xdr:colOff>28575</xdr:colOff>
          <xdr:row>87</xdr:row>
          <xdr:rowOff>38100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1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89</xdr:row>
          <xdr:rowOff>219075</xdr:rowOff>
        </xdr:from>
        <xdr:to>
          <xdr:col>6</xdr:col>
          <xdr:colOff>28575</xdr:colOff>
          <xdr:row>91</xdr:row>
          <xdr:rowOff>28575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1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88</xdr:row>
          <xdr:rowOff>238125</xdr:rowOff>
        </xdr:from>
        <xdr:to>
          <xdr:col>6</xdr:col>
          <xdr:colOff>28575</xdr:colOff>
          <xdr:row>90</xdr:row>
          <xdr:rowOff>38100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1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92</xdr:row>
          <xdr:rowOff>219075</xdr:rowOff>
        </xdr:from>
        <xdr:to>
          <xdr:col>6</xdr:col>
          <xdr:colOff>28575</xdr:colOff>
          <xdr:row>94</xdr:row>
          <xdr:rowOff>28575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1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91</xdr:row>
          <xdr:rowOff>238125</xdr:rowOff>
        </xdr:from>
        <xdr:to>
          <xdr:col>6</xdr:col>
          <xdr:colOff>28575</xdr:colOff>
          <xdr:row>93</xdr:row>
          <xdr:rowOff>38100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1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94</xdr:row>
          <xdr:rowOff>219075</xdr:rowOff>
        </xdr:from>
        <xdr:to>
          <xdr:col>6</xdr:col>
          <xdr:colOff>28575</xdr:colOff>
          <xdr:row>96</xdr:row>
          <xdr:rowOff>28575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1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95</xdr:row>
          <xdr:rowOff>219075</xdr:rowOff>
        </xdr:from>
        <xdr:to>
          <xdr:col>6</xdr:col>
          <xdr:colOff>28575</xdr:colOff>
          <xdr:row>97</xdr:row>
          <xdr:rowOff>28575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1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96</xdr:row>
          <xdr:rowOff>219075</xdr:rowOff>
        </xdr:from>
        <xdr:to>
          <xdr:col>6</xdr:col>
          <xdr:colOff>28575</xdr:colOff>
          <xdr:row>98</xdr:row>
          <xdr:rowOff>28575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1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97</xdr:row>
          <xdr:rowOff>219075</xdr:rowOff>
        </xdr:from>
        <xdr:to>
          <xdr:col>6</xdr:col>
          <xdr:colOff>28575</xdr:colOff>
          <xdr:row>99</xdr:row>
          <xdr:rowOff>28575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1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98</xdr:row>
          <xdr:rowOff>228600</xdr:rowOff>
        </xdr:from>
        <xdr:to>
          <xdr:col>6</xdr:col>
          <xdr:colOff>28575</xdr:colOff>
          <xdr:row>100</xdr:row>
          <xdr:rowOff>28575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1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101</xdr:row>
          <xdr:rowOff>219075</xdr:rowOff>
        </xdr:from>
        <xdr:to>
          <xdr:col>6</xdr:col>
          <xdr:colOff>28575</xdr:colOff>
          <xdr:row>103</xdr:row>
          <xdr:rowOff>28575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1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99</xdr:row>
          <xdr:rowOff>219075</xdr:rowOff>
        </xdr:from>
        <xdr:to>
          <xdr:col>6</xdr:col>
          <xdr:colOff>28575</xdr:colOff>
          <xdr:row>101</xdr:row>
          <xdr:rowOff>28575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1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100</xdr:row>
          <xdr:rowOff>219075</xdr:rowOff>
        </xdr:from>
        <xdr:to>
          <xdr:col>6</xdr:col>
          <xdr:colOff>28575</xdr:colOff>
          <xdr:row>102</xdr:row>
          <xdr:rowOff>28575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1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101</xdr:row>
          <xdr:rowOff>219075</xdr:rowOff>
        </xdr:from>
        <xdr:to>
          <xdr:col>6</xdr:col>
          <xdr:colOff>28575</xdr:colOff>
          <xdr:row>103</xdr:row>
          <xdr:rowOff>28575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1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100</xdr:row>
          <xdr:rowOff>219075</xdr:rowOff>
        </xdr:from>
        <xdr:to>
          <xdr:col>6</xdr:col>
          <xdr:colOff>28575</xdr:colOff>
          <xdr:row>102</xdr:row>
          <xdr:rowOff>28575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1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104</xdr:row>
          <xdr:rowOff>219075</xdr:rowOff>
        </xdr:from>
        <xdr:to>
          <xdr:col>6</xdr:col>
          <xdr:colOff>28575</xdr:colOff>
          <xdr:row>106</xdr:row>
          <xdr:rowOff>28575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1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103</xdr:row>
          <xdr:rowOff>219075</xdr:rowOff>
        </xdr:from>
        <xdr:to>
          <xdr:col>6</xdr:col>
          <xdr:colOff>28575</xdr:colOff>
          <xdr:row>105</xdr:row>
          <xdr:rowOff>28575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1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104</xdr:row>
          <xdr:rowOff>219075</xdr:rowOff>
        </xdr:from>
        <xdr:to>
          <xdr:col>6</xdr:col>
          <xdr:colOff>28575</xdr:colOff>
          <xdr:row>106</xdr:row>
          <xdr:rowOff>28575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1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103</xdr:row>
          <xdr:rowOff>219075</xdr:rowOff>
        </xdr:from>
        <xdr:to>
          <xdr:col>6</xdr:col>
          <xdr:colOff>28575</xdr:colOff>
          <xdr:row>105</xdr:row>
          <xdr:rowOff>28575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1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75</xdr:row>
          <xdr:rowOff>228600</xdr:rowOff>
        </xdr:from>
        <xdr:to>
          <xdr:col>4</xdr:col>
          <xdr:colOff>28575</xdr:colOff>
          <xdr:row>77</xdr:row>
          <xdr:rowOff>28575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1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78</xdr:row>
          <xdr:rowOff>219075</xdr:rowOff>
        </xdr:from>
        <xdr:to>
          <xdr:col>4</xdr:col>
          <xdr:colOff>28575</xdr:colOff>
          <xdr:row>80</xdr:row>
          <xdr:rowOff>28575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1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76</xdr:row>
          <xdr:rowOff>219075</xdr:rowOff>
        </xdr:from>
        <xdr:to>
          <xdr:col>4</xdr:col>
          <xdr:colOff>28575</xdr:colOff>
          <xdr:row>78</xdr:row>
          <xdr:rowOff>28575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1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77</xdr:row>
          <xdr:rowOff>219075</xdr:rowOff>
        </xdr:from>
        <xdr:to>
          <xdr:col>4</xdr:col>
          <xdr:colOff>28575</xdr:colOff>
          <xdr:row>79</xdr:row>
          <xdr:rowOff>28575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1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80</xdr:row>
          <xdr:rowOff>219075</xdr:rowOff>
        </xdr:from>
        <xdr:to>
          <xdr:col>4</xdr:col>
          <xdr:colOff>28575</xdr:colOff>
          <xdr:row>82</xdr:row>
          <xdr:rowOff>28575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1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81</xdr:row>
          <xdr:rowOff>219075</xdr:rowOff>
        </xdr:from>
        <xdr:to>
          <xdr:col>4</xdr:col>
          <xdr:colOff>28575</xdr:colOff>
          <xdr:row>83</xdr:row>
          <xdr:rowOff>28575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1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82</xdr:row>
          <xdr:rowOff>219075</xdr:rowOff>
        </xdr:from>
        <xdr:to>
          <xdr:col>4</xdr:col>
          <xdr:colOff>28575</xdr:colOff>
          <xdr:row>84</xdr:row>
          <xdr:rowOff>28575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1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83</xdr:row>
          <xdr:rowOff>219075</xdr:rowOff>
        </xdr:from>
        <xdr:to>
          <xdr:col>4</xdr:col>
          <xdr:colOff>28575</xdr:colOff>
          <xdr:row>85</xdr:row>
          <xdr:rowOff>28575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1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79</xdr:row>
          <xdr:rowOff>228600</xdr:rowOff>
        </xdr:from>
        <xdr:to>
          <xdr:col>4</xdr:col>
          <xdr:colOff>28575</xdr:colOff>
          <xdr:row>81</xdr:row>
          <xdr:rowOff>28575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1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84</xdr:row>
          <xdr:rowOff>228600</xdr:rowOff>
        </xdr:from>
        <xdr:to>
          <xdr:col>4</xdr:col>
          <xdr:colOff>28575</xdr:colOff>
          <xdr:row>86</xdr:row>
          <xdr:rowOff>28575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1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86</xdr:row>
          <xdr:rowOff>219075</xdr:rowOff>
        </xdr:from>
        <xdr:to>
          <xdr:col>4</xdr:col>
          <xdr:colOff>28575</xdr:colOff>
          <xdr:row>88</xdr:row>
          <xdr:rowOff>28575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1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85</xdr:row>
          <xdr:rowOff>219075</xdr:rowOff>
        </xdr:from>
        <xdr:to>
          <xdr:col>4</xdr:col>
          <xdr:colOff>28575</xdr:colOff>
          <xdr:row>87</xdr:row>
          <xdr:rowOff>28575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1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87</xdr:row>
          <xdr:rowOff>228600</xdr:rowOff>
        </xdr:from>
        <xdr:to>
          <xdr:col>4</xdr:col>
          <xdr:colOff>28575</xdr:colOff>
          <xdr:row>89</xdr:row>
          <xdr:rowOff>28575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1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89</xdr:row>
          <xdr:rowOff>219075</xdr:rowOff>
        </xdr:from>
        <xdr:to>
          <xdr:col>4</xdr:col>
          <xdr:colOff>28575</xdr:colOff>
          <xdr:row>91</xdr:row>
          <xdr:rowOff>28575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1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88</xdr:row>
          <xdr:rowOff>219075</xdr:rowOff>
        </xdr:from>
        <xdr:to>
          <xdr:col>4</xdr:col>
          <xdr:colOff>28575</xdr:colOff>
          <xdr:row>90</xdr:row>
          <xdr:rowOff>28575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1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90</xdr:row>
          <xdr:rowOff>228600</xdr:rowOff>
        </xdr:from>
        <xdr:to>
          <xdr:col>4</xdr:col>
          <xdr:colOff>28575</xdr:colOff>
          <xdr:row>92</xdr:row>
          <xdr:rowOff>28575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1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92</xdr:row>
          <xdr:rowOff>219075</xdr:rowOff>
        </xdr:from>
        <xdr:to>
          <xdr:col>4</xdr:col>
          <xdr:colOff>28575</xdr:colOff>
          <xdr:row>94</xdr:row>
          <xdr:rowOff>28575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1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91</xdr:row>
          <xdr:rowOff>219075</xdr:rowOff>
        </xdr:from>
        <xdr:to>
          <xdr:col>4</xdr:col>
          <xdr:colOff>28575</xdr:colOff>
          <xdr:row>93</xdr:row>
          <xdr:rowOff>28575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1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94</xdr:row>
          <xdr:rowOff>219075</xdr:rowOff>
        </xdr:from>
        <xdr:to>
          <xdr:col>4</xdr:col>
          <xdr:colOff>28575</xdr:colOff>
          <xdr:row>96</xdr:row>
          <xdr:rowOff>28575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1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95</xdr:row>
          <xdr:rowOff>219075</xdr:rowOff>
        </xdr:from>
        <xdr:to>
          <xdr:col>4</xdr:col>
          <xdr:colOff>28575</xdr:colOff>
          <xdr:row>97</xdr:row>
          <xdr:rowOff>28575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1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93</xdr:row>
          <xdr:rowOff>228600</xdr:rowOff>
        </xdr:from>
        <xdr:to>
          <xdr:col>4</xdr:col>
          <xdr:colOff>28575</xdr:colOff>
          <xdr:row>95</xdr:row>
          <xdr:rowOff>28575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1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99</xdr:row>
          <xdr:rowOff>219075</xdr:rowOff>
        </xdr:from>
        <xdr:to>
          <xdr:col>4</xdr:col>
          <xdr:colOff>28575</xdr:colOff>
          <xdr:row>101</xdr:row>
          <xdr:rowOff>28575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1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100</xdr:row>
          <xdr:rowOff>219075</xdr:rowOff>
        </xdr:from>
        <xdr:to>
          <xdr:col>4</xdr:col>
          <xdr:colOff>28575</xdr:colOff>
          <xdr:row>102</xdr:row>
          <xdr:rowOff>28575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1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98</xdr:row>
          <xdr:rowOff>228600</xdr:rowOff>
        </xdr:from>
        <xdr:to>
          <xdr:col>4</xdr:col>
          <xdr:colOff>28575</xdr:colOff>
          <xdr:row>100</xdr:row>
          <xdr:rowOff>28575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1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102</xdr:row>
          <xdr:rowOff>228600</xdr:rowOff>
        </xdr:from>
        <xdr:to>
          <xdr:col>4</xdr:col>
          <xdr:colOff>28575</xdr:colOff>
          <xdr:row>104</xdr:row>
          <xdr:rowOff>28575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1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104</xdr:row>
          <xdr:rowOff>219075</xdr:rowOff>
        </xdr:from>
        <xdr:to>
          <xdr:col>4</xdr:col>
          <xdr:colOff>28575</xdr:colOff>
          <xdr:row>106</xdr:row>
          <xdr:rowOff>28575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1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103</xdr:row>
          <xdr:rowOff>219075</xdr:rowOff>
        </xdr:from>
        <xdr:to>
          <xdr:col>4</xdr:col>
          <xdr:colOff>28575</xdr:colOff>
          <xdr:row>105</xdr:row>
          <xdr:rowOff>28575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1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447675</xdr:colOff>
          <xdr:row>90</xdr:row>
          <xdr:rowOff>228600</xdr:rowOff>
        </xdr:from>
        <xdr:to>
          <xdr:col>4</xdr:col>
          <xdr:colOff>695325</xdr:colOff>
          <xdr:row>92</xdr:row>
          <xdr:rowOff>28575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1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1028700</xdr:colOff>
          <xdr:row>90</xdr:row>
          <xdr:rowOff>228600</xdr:rowOff>
        </xdr:from>
        <xdr:to>
          <xdr:col>4</xdr:col>
          <xdr:colOff>1285875</xdr:colOff>
          <xdr:row>92</xdr:row>
          <xdr:rowOff>28575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1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113</xdr:row>
          <xdr:rowOff>219075</xdr:rowOff>
        </xdr:from>
        <xdr:to>
          <xdr:col>6</xdr:col>
          <xdr:colOff>28575</xdr:colOff>
          <xdr:row>115</xdr:row>
          <xdr:rowOff>28575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1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111</xdr:row>
          <xdr:rowOff>219075</xdr:rowOff>
        </xdr:from>
        <xdr:to>
          <xdr:col>6</xdr:col>
          <xdr:colOff>28575</xdr:colOff>
          <xdr:row>113</xdr:row>
          <xdr:rowOff>28575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1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112</xdr:row>
          <xdr:rowOff>219075</xdr:rowOff>
        </xdr:from>
        <xdr:to>
          <xdr:col>6</xdr:col>
          <xdr:colOff>28575</xdr:colOff>
          <xdr:row>114</xdr:row>
          <xdr:rowOff>28575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1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113</xdr:row>
          <xdr:rowOff>219075</xdr:rowOff>
        </xdr:from>
        <xdr:to>
          <xdr:col>6</xdr:col>
          <xdr:colOff>28575</xdr:colOff>
          <xdr:row>115</xdr:row>
          <xdr:rowOff>28575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1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112</xdr:row>
          <xdr:rowOff>219075</xdr:rowOff>
        </xdr:from>
        <xdr:to>
          <xdr:col>6</xdr:col>
          <xdr:colOff>28575</xdr:colOff>
          <xdr:row>114</xdr:row>
          <xdr:rowOff>28575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1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110</xdr:row>
          <xdr:rowOff>152400</xdr:rowOff>
        </xdr:from>
        <xdr:to>
          <xdr:col>4</xdr:col>
          <xdr:colOff>28575</xdr:colOff>
          <xdr:row>112</xdr:row>
          <xdr:rowOff>28575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1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113</xdr:row>
          <xdr:rowOff>219075</xdr:rowOff>
        </xdr:from>
        <xdr:to>
          <xdr:col>4</xdr:col>
          <xdr:colOff>28575</xdr:colOff>
          <xdr:row>115</xdr:row>
          <xdr:rowOff>28575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1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111</xdr:row>
          <xdr:rowOff>219075</xdr:rowOff>
        </xdr:from>
        <xdr:to>
          <xdr:col>4</xdr:col>
          <xdr:colOff>28575</xdr:colOff>
          <xdr:row>113</xdr:row>
          <xdr:rowOff>28575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00000000-0008-0000-0100-00002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112</xdr:row>
          <xdr:rowOff>219075</xdr:rowOff>
        </xdr:from>
        <xdr:to>
          <xdr:col>4</xdr:col>
          <xdr:colOff>28575</xdr:colOff>
          <xdr:row>114</xdr:row>
          <xdr:rowOff>28575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00000000-0008-0000-0100-00002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113</xdr:row>
          <xdr:rowOff>219075</xdr:rowOff>
        </xdr:from>
        <xdr:to>
          <xdr:col>4</xdr:col>
          <xdr:colOff>28575</xdr:colOff>
          <xdr:row>115</xdr:row>
          <xdr:rowOff>28575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00000000-0008-0000-0100-00002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112</xdr:row>
          <xdr:rowOff>219075</xdr:rowOff>
        </xdr:from>
        <xdr:to>
          <xdr:col>4</xdr:col>
          <xdr:colOff>28575</xdr:colOff>
          <xdr:row>114</xdr:row>
          <xdr:rowOff>28575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00000000-0008-0000-0100-00002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114</xdr:row>
          <xdr:rowOff>228600</xdr:rowOff>
        </xdr:from>
        <xdr:to>
          <xdr:col>6</xdr:col>
          <xdr:colOff>28575</xdr:colOff>
          <xdr:row>116</xdr:row>
          <xdr:rowOff>28575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00000000-0008-0000-0100-00002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116</xdr:row>
          <xdr:rowOff>219075</xdr:rowOff>
        </xdr:from>
        <xdr:to>
          <xdr:col>6</xdr:col>
          <xdr:colOff>28575</xdr:colOff>
          <xdr:row>118</xdr:row>
          <xdr:rowOff>28575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00000000-0008-0000-0100-00002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115</xdr:row>
          <xdr:rowOff>219075</xdr:rowOff>
        </xdr:from>
        <xdr:to>
          <xdr:col>6</xdr:col>
          <xdr:colOff>28575</xdr:colOff>
          <xdr:row>117</xdr:row>
          <xdr:rowOff>28575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  <a:ext uri="{FF2B5EF4-FFF2-40B4-BE49-F238E27FC236}">
                  <a16:creationId xmlns:a16="http://schemas.microsoft.com/office/drawing/2014/main" id="{00000000-0008-0000-0100-00003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116</xdr:row>
          <xdr:rowOff>219075</xdr:rowOff>
        </xdr:from>
        <xdr:to>
          <xdr:col>6</xdr:col>
          <xdr:colOff>28575</xdr:colOff>
          <xdr:row>118</xdr:row>
          <xdr:rowOff>28575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  <a:ext uri="{FF2B5EF4-FFF2-40B4-BE49-F238E27FC236}">
                  <a16:creationId xmlns:a16="http://schemas.microsoft.com/office/drawing/2014/main" id="{00000000-0008-0000-0100-00003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115</xdr:row>
          <xdr:rowOff>219075</xdr:rowOff>
        </xdr:from>
        <xdr:to>
          <xdr:col>6</xdr:col>
          <xdr:colOff>28575</xdr:colOff>
          <xdr:row>117</xdr:row>
          <xdr:rowOff>28575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  <a:ext uri="{FF2B5EF4-FFF2-40B4-BE49-F238E27FC236}">
                  <a16:creationId xmlns:a16="http://schemas.microsoft.com/office/drawing/2014/main" id="{00000000-0008-0000-0100-00003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114</xdr:row>
          <xdr:rowOff>228600</xdr:rowOff>
        </xdr:from>
        <xdr:to>
          <xdr:col>4</xdr:col>
          <xdr:colOff>28575</xdr:colOff>
          <xdr:row>116</xdr:row>
          <xdr:rowOff>28575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00000000-0008-0000-0100-00003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115</xdr:row>
          <xdr:rowOff>219075</xdr:rowOff>
        </xdr:from>
        <xdr:to>
          <xdr:col>4</xdr:col>
          <xdr:colOff>28575</xdr:colOff>
          <xdr:row>117</xdr:row>
          <xdr:rowOff>28575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1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115</xdr:row>
          <xdr:rowOff>219075</xdr:rowOff>
        </xdr:from>
        <xdr:to>
          <xdr:col>4</xdr:col>
          <xdr:colOff>28575</xdr:colOff>
          <xdr:row>117</xdr:row>
          <xdr:rowOff>28575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1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117</xdr:row>
          <xdr:rowOff>228600</xdr:rowOff>
        </xdr:from>
        <xdr:to>
          <xdr:col>6</xdr:col>
          <xdr:colOff>28575</xdr:colOff>
          <xdr:row>119</xdr:row>
          <xdr:rowOff>28575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  <a:ext uri="{FF2B5EF4-FFF2-40B4-BE49-F238E27FC236}">
                  <a16:creationId xmlns:a16="http://schemas.microsoft.com/office/drawing/2014/main" id="{00000000-0008-0000-0100-00003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119</xdr:row>
          <xdr:rowOff>219075</xdr:rowOff>
        </xdr:from>
        <xdr:to>
          <xdr:col>6</xdr:col>
          <xdr:colOff>28575</xdr:colOff>
          <xdr:row>121</xdr:row>
          <xdr:rowOff>28575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  <a:ext uri="{FF2B5EF4-FFF2-40B4-BE49-F238E27FC236}">
                  <a16:creationId xmlns:a16="http://schemas.microsoft.com/office/drawing/2014/main" id="{00000000-0008-0000-0100-00003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118</xdr:row>
          <xdr:rowOff>219075</xdr:rowOff>
        </xdr:from>
        <xdr:to>
          <xdr:col>6</xdr:col>
          <xdr:colOff>28575</xdr:colOff>
          <xdr:row>120</xdr:row>
          <xdr:rowOff>28575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  <a:ext uri="{FF2B5EF4-FFF2-40B4-BE49-F238E27FC236}">
                  <a16:creationId xmlns:a16="http://schemas.microsoft.com/office/drawing/2014/main" id="{00000000-0008-0000-0100-00003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119</xdr:row>
          <xdr:rowOff>219075</xdr:rowOff>
        </xdr:from>
        <xdr:to>
          <xdr:col>6</xdr:col>
          <xdr:colOff>28575</xdr:colOff>
          <xdr:row>121</xdr:row>
          <xdr:rowOff>28575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  <a:ext uri="{FF2B5EF4-FFF2-40B4-BE49-F238E27FC236}">
                  <a16:creationId xmlns:a16="http://schemas.microsoft.com/office/drawing/2014/main" id="{00000000-0008-0000-0100-00003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118</xdr:row>
          <xdr:rowOff>219075</xdr:rowOff>
        </xdr:from>
        <xdr:to>
          <xdr:col>6</xdr:col>
          <xdr:colOff>28575</xdr:colOff>
          <xdr:row>120</xdr:row>
          <xdr:rowOff>28575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  <a:ext uri="{FF2B5EF4-FFF2-40B4-BE49-F238E27FC236}">
                  <a16:creationId xmlns:a16="http://schemas.microsoft.com/office/drawing/2014/main" id="{00000000-0008-0000-0100-00003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117</xdr:row>
          <xdr:rowOff>228600</xdr:rowOff>
        </xdr:from>
        <xdr:to>
          <xdr:col>4</xdr:col>
          <xdr:colOff>28575</xdr:colOff>
          <xdr:row>119</xdr:row>
          <xdr:rowOff>28575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  <a:ext uri="{FF2B5EF4-FFF2-40B4-BE49-F238E27FC236}">
                  <a16:creationId xmlns:a16="http://schemas.microsoft.com/office/drawing/2014/main" id="{00000000-0008-0000-0100-00003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119</xdr:row>
          <xdr:rowOff>219075</xdr:rowOff>
        </xdr:from>
        <xdr:to>
          <xdr:col>4</xdr:col>
          <xdr:colOff>28575</xdr:colOff>
          <xdr:row>121</xdr:row>
          <xdr:rowOff>28575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  <a:ext uri="{FF2B5EF4-FFF2-40B4-BE49-F238E27FC236}">
                  <a16:creationId xmlns:a16="http://schemas.microsoft.com/office/drawing/2014/main" id="{00000000-0008-0000-0100-00003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118</xdr:row>
          <xdr:rowOff>219075</xdr:rowOff>
        </xdr:from>
        <xdr:to>
          <xdr:col>4</xdr:col>
          <xdr:colOff>28575</xdr:colOff>
          <xdr:row>120</xdr:row>
          <xdr:rowOff>28575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  <a:ext uri="{FF2B5EF4-FFF2-40B4-BE49-F238E27FC236}">
                  <a16:creationId xmlns:a16="http://schemas.microsoft.com/office/drawing/2014/main" id="{00000000-0008-0000-0100-00003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119</xdr:row>
          <xdr:rowOff>219075</xdr:rowOff>
        </xdr:from>
        <xdr:to>
          <xdr:col>4</xdr:col>
          <xdr:colOff>28575</xdr:colOff>
          <xdr:row>121</xdr:row>
          <xdr:rowOff>28575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  <a:ext uri="{FF2B5EF4-FFF2-40B4-BE49-F238E27FC236}">
                  <a16:creationId xmlns:a16="http://schemas.microsoft.com/office/drawing/2014/main" id="{00000000-0008-0000-0100-00004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118</xdr:row>
          <xdr:rowOff>219075</xdr:rowOff>
        </xdr:from>
        <xdr:to>
          <xdr:col>4</xdr:col>
          <xdr:colOff>28575</xdr:colOff>
          <xdr:row>120</xdr:row>
          <xdr:rowOff>28575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  <a:ext uri="{FF2B5EF4-FFF2-40B4-BE49-F238E27FC236}">
                  <a16:creationId xmlns:a16="http://schemas.microsoft.com/office/drawing/2014/main" id="{00000000-0008-0000-0100-00004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123</xdr:row>
          <xdr:rowOff>219075</xdr:rowOff>
        </xdr:from>
        <xdr:to>
          <xdr:col>6</xdr:col>
          <xdr:colOff>28575</xdr:colOff>
          <xdr:row>125</xdr:row>
          <xdr:rowOff>28575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  <a:ext uri="{FF2B5EF4-FFF2-40B4-BE49-F238E27FC236}">
                  <a16:creationId xmlns:a16="http://schemas.microsoft.com/office/drawing/2014/main" id="{00000000-0008-0000-0100-00004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121</xdr:row>
          <xdr:rowOff>219075</xdr:rowOff>
        </xdr:from>
        <xdr:to>
          <xdr:col>6</xdr:col>
          <xdr:colOff>28575</xdr:colOff>
          <xdr:row>123</xdr:row>
          <xdr:rowOff>28575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  <a:ext uri="{FF2B5EF4-FFF2-40B4-BE49-F238E27FC236}">
                  <a16:creationId xmlns:a16="http://schemas.microsoft.com/office/drawing/2014/main" id="{00000000-0008-0000-0100-00004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122</xdr:row>
          <xdr:rowOff>219075</xdr:rowOff>
        </xdr:from>
        <xdr:to>
          <xdr:col>6</xdr:col>
          <xdr:colOff>28575</xdr:colOff>
          <xdr:row>124</xdr:row>
          <xdr:rowOff>28575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  <a:ext uri="{FF2B5EF4-FFF2-40B4-BE49-F238E27FC236}">
                  <a16:creationId xmlns:a16="http://schemas.microsoft.com/office/drawing/2014/main" id="{00000000-0008-0000-0100-00004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123</xdr:row>
          <xdr:rowOff>219075</xdr:rowOff>
        </xdr:from>
        <xdr:to>
          <xdr:col>6</xdr:col>
          <xdr:colOff>28575</xdr:colOff>
          <xdr:row>125</xdr:row>
          <xdr:rowOff>28575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  <a:ext uri="{FF2B5EF4-FFF2-40B4-BE49-F238E27FC236}">
                  <a16:creationId xmlns:a16="http://schemas.microsoft.com/office/drawing/2014/main" id="{00000000-0008-0000-0100-00004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122</xdr:row>
          <xdr:rowOff>219075</xdr:rowOff>
        </xdr:from>
        <xdr:to>
          <xdr:col>6</xdr:col>
          <xdr:colOff>28575</xdr:colOff>
          <xdr:row>124</xdr:row>
          <xdr:rowOff>28575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  <a:ext uri="{FF2B5EF4-FFF2-40B4-BE49-F238E27FC236}">
                  <a16:creationId xmlns:a16="http://schemas.microsoft.com/office/drawing/2014/main" id="{00000000-0008-0000-0100-00004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120</xdr:row>
          <xdr:rowOff>228600</xdr:rowOff>
        </xdr:from>
        <xdr:to>
          <xdr:col>4</xdr:col>
          <xdr:colOff>28575</xdr:colOff>
          <xdr:row>122</xdr:row>
          <xdr:rowOff>38100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  <a:ext uri="{FF2B5EF4-FFF2-40B4-BE49-F238E27FC236}">
                  <a16:creationId xmlns:a16="http://schemas.microsoft.com/office/drawing/2014/main" id="{00000000-0008-0000-0100-00004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123</xdr:row>
          <xdr:rowOff>219075</xdr:rowOff>
        </xdr:from>
        <xdr:to>
          <xdr:col>4</xdr:col>
          <xdr:colOff>28575</xdr:colOff>
          <xdr:row>125</xdr:row>
          <xdr:rowOff>28575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  <a:ext uri="{FF2B5EF4-FFF2-40B4-BE49-F238E27FC236}">
                  <a16:creationId xmlns:a16="http://schemas.microsoft.com/office/drawing/2014/main" id="{00000000-0008-0000-0100-00004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121</xdr:row>
          <xdr:rowOff>219075</xdr:rowOff>
        </xdr:from>
        <xdr:to>
          <xdr:col>4</xdr:col>
          <xdr:colOff>28575</xdr:colOff>
          <xdr:row>123</xdr:row>
          <xdr:rowOff>28575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  <a:ext uri="{FF2B5EF4-FFF2-40B4-BE49-F238E27FC236}">
                  <a16:creationId xmlns:a16="http://schemas.microsoft.com/office/drawing/2014/main" id="{00000000-0008-0000-0100-00004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122</xdr:row>
          <xdr:rowOff>219075</xdr:rowOff>
        </xdr:from>
        <xdr:to>
          <xdr:col>4</xdr:col>
          <xdr:colOff>28575</xdr:colOff>
          <xdr:row>124</xdr:row>
          <xdr:rowOff>28575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  <a:ext uri="{FF2B5EF4-FFF2-40B4-BE49-F238E27FC236}">
                  <a16:creationId xmlns:a16="http://schemas.microsoft.com/office/drawing/2014/main" id="{00000000-0008-0000-0100-00004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123</xdr:row>
          <xdr:rowOff>219075</xdr:rowOff>
        </xdr:from>
        <xdr:to>
          <xdr:col>4</xdr:col>
          <xdr:colOff>28575</xdr:colOff>
          <xdr:row>125</xdr:row>
          <xdr:rowOff>28575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  <a:ext uri="{FF2B5EF4-FFF2-40B4-BE49-F238E27FC236}">
                  <a16:creationId xmlns:a16="http://schemas.microsoft.com/office/drawing/2014/main" id="{00000000-0008-0000-0100-00004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122</xdr:row>
          <xdr:rowOff>219075</xdr:rowOff>
        </xdr:from>
        <xdr:to>
          <xdr:col>4</xdr:col>
          <xdr:colOff>28575</xdr:colOff>
          <xdr:row>124</xdr:row>
          <xdr:rowOff>28575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  <a:ext uri="{FF2B5EF4-FFF2-40B4-BE49-F238E27FC236}">
                  <a16:creationId xmlns:a16="http://schemas.microsoft.com/office/drawing/2014/main" id="{00000000-0008-0000-0100-00004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124</xdr:row>
          <xdr:rowOff>228600</xdr:rowOff>
        </xdr:from>
        <xdr:to>
          <xdr:col>4</xdr:col>
          <xdr:colOff>28575</xdr:colOff>
          <xdr:row>126</xdr:row>
          <xdr:rowOff>38100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1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127</xdr:row>
          <xdr:rowOff>219075</xdr:rowOff>
        </xdr:from>
        <xdr:to>
          <xdr:col>4</xdr:col>
          <xdr:colOff>28575</xdr:colOff>
          <xdr:row>129</xdr:row>
          <xdr:rowOff>28575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  <a:ext uri="{FF2B5EF4-FFF2-40B4-BE49-F238E27FC236}">
                  <a16:creationId xmlns:a16="http://schemas.microsoft.com/office/drawing/2014/main" id="{00000000-0008-0000-0100-00004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125</xdr:row>
          <xdr:rowOff>219075</xdr:rowOff>
        </xdr:from>
        <xdr:to>
          <xdr:col>4</xdr:col>
          <xdr:colOff>28575</xdr:colOff>
          <xdr:row>127</xdr:row>
          <xdr:rowOff>28575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  <a:ext uri="{FF2B5EF4-FFF2-40B4-BE49-F238E27FC236}">
                  <a16:creationId xmlns:a16="http://schemas.microsoft.com/office/drawing/2014/main" id="{00000000-0008-0000-0100-00004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126</xdr:row>
          <xdr:rowOff>219075</xdr:rowOff>
        </xdr:from>
        <xdr:to>
          <xdr:col>4</xdr:col>
          <xdr:colOff>28575</xdr:colOff>
          <xdr:row>128</xdr:row>
          <xdr:rowOff>28575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  <a:ext uri="{FF2B5EF4-FFF2-40B4-BE49-F238E27FC236}">
                  <a16:creationId xmlns:a16="http://schemas.microsoft.com/office/drawing/2014/main" id="{00000000-0008-0000-0100-00005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127</xdr:row>
          <xdr:rowOff>219075</xdr:rowOff>
        </xdr:from>
        <xdr:to>
          <xdr:col>4</xdr:col>
          <xdr:colOff>28575</xdr:colOff>
          <xdr:row>129</xdr:row>
          <xdr:rowOff>28575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1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126</xdr:row>
          <xdr:rowOff>219075</xdr:rowOff>
        </xdr:from>
        <xdr:to>
          <xdr:col>4</xdr:col>
          <xdr:colOff>28575</xdr:colOff>
          <xdr:row>128</xdr:row>
          <xdr:rowOff>28575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1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127</xdr:row>
          <xdr:rowOff>219075</xdr:rowOff>
        </xdr:from>
        <xdr:to>
          <xdr:col>6</xdr:col>
          <xdr:colOff>28575</xdr:colOff>
          <xdr:row>129</xdr:row>
          <xdr:rowOff>28575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  <a:ext uri="{FF2B5EF4-FFF2-40B4-BE49-F238E27FC236}">
                  <a16:creationId xmlns:a16="http://schemas.microsoft.com/office/drawing/2014/main" id="{00000000-0008-0000-0100-00005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125</xdr:row>
          <xdr:rowOff>219075</xdr:rowOff>
        </xdr:from>
        <xdr:to>
          <xdr:col>6</xdr:col>
          <xdr:colOff>28575</xdr:colOff>
          <xdr:row>127</xdr:row>
          <xdr:rowOff>28575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1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126</xdr:row>
          <xdr:rowOff>219075</xdr:rowOff>
        </xdr:from>
        <xdr:to>
          <xdr:col>6</xdr:col>
          <xdr:colOff>28575</xdr:colOff>
          <xdr:row>128</xdr:row>
          <xdr:rowOff>28575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  <a:ext uri="{FF2B5EF4-FFF2-40B4-BE49-F238E27FC236}">
                  <a16:creationId xmlns:a16="http://schemas.microsoft.com/office/drawing/2014/main" id="{00000000-0008-0000-0100-00005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127</xdr:row>
          <xdr:rowOff>219075</xdr:rowOff>
        </xdr:from>
        <xdr:to>
          <xdr:col>6</xdr:col>
          <xdr:colOff>28575</xdr:colOff>
          <xdr:row>129</xdr:row>
          <xdr:rowOff>28575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  <a:ext uri="{FF2B5EF4-FFF2-40B4-BE49-F238E27FC236}">
                  <a16:creationId xmlns:a16="http://schemas.microsoft.com/office/drawing/2014/main" id="{00000000-0008-0000-0100-00005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126</xdr:row>
          <xdr:rowOff>219075</xdr:rowOff>
        </xdr:from>
        <xdr:to>
          <xdr:col>6</xdr:col>
          <xdr:colOff>28575</xdr:colOff>
          <xdr:row>128</xdr:row>
          <xdr:rowOff>28575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  <a:ext uri="{FF2B5EF4-FFF2-40B4-BE49-F238E27FC236}">
                  <a16:creationId xmlns:a16="http://schemas.microsoft.com/office/drawing/2014/main" id="{00000000-0008-0000-0100-00005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128</xdr:row>
          <xdr:rowOff>228600</xdr:rowOff>
        </xdr:from>
        <xdr:to>
          <xdr:col>4</xdr:col>
          <xdr:colOff>28575</xdr:colOff>
          <xdr:row>130</xdr:row>
          <xdr:rowOff>38100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1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129</xdr:row>
          <xdr:rowOff>219075</xdr:rowOff>
        </xdr:from>
        <xdr:to>
          <xdr:col>4</xdr:col>
          <xdr:colOff>28575</xdr:colOff>
          <xdr:row>131</xdr:row>
          <xdr:rowOff>28575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1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130</xdr:row>
          <xdr:rowOff>219075</xdr:rowOff>
        </xdr:from>
        <xdr:to>
          <xdr:col>4</xdr:col>
          <xdr:colOff>28575</xdr:colOff>
          <xdr:row>132</xdr:row>
          <xdr:rowOff>28575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1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130</xdr:row>
          <xdr:rowOff>219075</xdr:rowOff>
        </xdr:from>
        <xdr:to>
          <xdr:col>4</xdr:col>
          <xdr:colOff>28575</xdr:colOff>
          <xdr:row>132</xdr:row>
          <xdr:rowOff>28575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1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131</xdr:row>
          <xdr:rowOff>219075</xdr:rowOff>
        </xdr:from>
        <xdr:to>
          <xdr:col>6</xdr:col>
          <xdr:colOff>28575</xdr:colOff>
          <xdr:row>133</xdr:row>
          <xdr:rowOff>28575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1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129</xdr:row>
          <xdr:rowOff>219075</xdr:rowOff>
        </xdr:from>
        <xdr:to>
          <xdr:col>6</xdr:col>
          <xdr:colOff>28575</xdr:colOff>
          <xdr:row>131</xdr:row>
          <xdr:rowOff>28575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  <a:ext uri="{FF2B5EF4-FFF2-40B4-BE49-F238E27FC236}">
                  <a16:creationId xmlns:a16="http://schemas.microsoft.com/office/drawing/2014/main" id="{00000000-0008-0000-0100-00006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130</xdr:row>
          <xdr:rowOff>219075</xdr:rowOff>
        </xdr:from>
        <xdr:to>
          <xdr:col>6</xdr:col>
          <xdr:colOff>28575</xdr:colOff>
          <xdr:row>132</xdr:row>
          <xdr:rowOff>28575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1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131</xdr:row>
          <xdr:rowOff>219075</xdr:rowOff>
        </xdr:from>
        <xdr:to>
          <xdr:col>6</xdr:col>
          <xdr:colOff>28575</xdr:colOff>
          <xdr:row>133</xdr:row>
          <xdr:rowOff>28575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1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130</xdr:row>
          <xdr:rowOff>219075</xdr:rowOff>
        </xdr:from>
        <xdr:to>
          <xdr:col>6</xdr:col>
          <xdr:colOff>28575</xdr:colOff>
          <xdr:row>132</xdr:row>
          <xdr:rowOff>28575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1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135</xdr:row>
          <xdr:rowOff>219075</xdr:rowOff>
        </xdr:from>
        <xdr:to>
          <xdr:col>6</xdr:col>
          <xdr:colOff>28575</xdr:colOff>
          <xdr:row>137</xdr:row>
          <xdr:rowOff>28575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1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133</xdr:row>
          <xdr:rowOff>219075</xdr:rowOff>
        </xdr:from>
        <xdr:to>
          <xdr:col>6</xdr:col>
          <xdr:colOff>28575</xdr:colOff>
          <xdr:row>135</xdr:row>
          <xdr:rowOff>28575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1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134</xdr:row>
          <xdr:rowOff>219075</xdr:rowOff>
        </xdr:from>
        <xdr:to>
          <xdr:col>6</xdr:col>
          <xdr:colOff>28575</xdr:colOff>
          <xdr:row>136</xdr:row>
          <xdr:rowOff>28575</xdr:rowOff>
        </xdr:to>
        <xdr:sp macro="" textlink="">
          <xdr:nvSpPr>
            <xdr:cNvPr id="1382" name="Check Box 358" hidden="1">
              <a:extLst>
                <a:ext uri="{63B3BB69-23CF-44E3-9099-C40C66FF867C}">
                  <a14:compatExt spid="_x0000_s1382"/>
                </a:ext>
                <a:ext uri="{FF2B5EF4-FFF2-40B4-BE49-F238E27FC236}">
                  <a16:creationId xmlns:a16="http://schemas.microsoft.com/office/drawing/2014/main" id="{00000000-0008-0000-0100-00006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135</xdr:row>
          <xdr:rowOff>219075</xdr:rowOff>
        </xdr:from>
        <xdr:to>
          <xdr:col>6</xdr:col>
          <xdr:colOff>28575</xdr:colOff>
          <xdr:row>137</xdr:row>
          <xdr:rowOff>28575</xdr:rowOff>
        </xdr:to>
        <xdr:sp macro="" textlink="">
          <xdr:nvSpPr>
            <xdr:cNvPr id="1383" name="Check Box 359" hidden="1">
              <a:extLst>
                <a:ext uri="{63B3BB69-23CF-44E3-9099-C40C66FF867C}">
                  <a14:compatExt spid="_x0000_s1383"/>
                </a:ext>
                <a:ext uri="{FF2B5EF4-FFF2-40B4-BE49-F238E27FC236}">
                  <a16:creationId xmlns:a16="http://schemas.microsoft.com/office/drawing/2014/main" id="{00000000-0008-0000-0100-00006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134</xdr:row>
          <xdr:rowOff>219075</xdr:rowOff>
        </xdr:from>
        <xdr:to>
          <xdr:col>6</xdr:col>
          <xdr:colOff>28575</xdr:colOff>
          <xdr:row>136</xdr:row>
          <xdr:rowOff>28575</xdr:rowOff>
        </xdr:to>
        <xdr:sp macro="" textlink="">
          <xdr:nvSpPr>
            <xdr:cNvPr id="1384" name="Check Box 360" hidden="1">
              <a:extLst>
                <a:ext uri="{63B3BB69-23CF-44E3-9099-C40C66FF867C}">
                  <a14:compatExt spid="_x0000_s1384"/>
                </a:ext>
                <a:ext uri="{FF2B5EF4-FFF2-40B4-BE49-F238E27FC236}">
                  <a16:creationId xmlns:a16="http://schemas.microsoft.com/office/drawing/2014/main" id="{00000000-0008-0000-0100-00006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139</xdr:row>
          <xdr:rowOff>219075</xdr:rowOff>
        </xdr:from>
        <xdr:to>
          <xdr:col>6</xdr:col>
          <xdr:colOff>28575</xdr:colOff>
          <xdr:row>141</xdr:row>
          <xdr:rowOff>28575</xdr:rowOff>
        </xdr:to>
        <xdr:sp macro="" textlink="">
          <xdr:nvSpPr>
            <xdr:cNvPr id="1385" name="Check Box 361" hidden="1">
              <a:extLst>
                <a:ext uri="{63B3BB69-23CF-44E3-9099-C40C66FF867C}">
                  <a14:compatExt spid="_x0000_s1385"/>
                </a:ext>
                <a:ext uri="{FF2B5EF4-FFF2-40B4-BE49-F238E27FC236}">
                  <a16:creationId xmlns:a16="http://schemas.microsoft.com/office/drawing/2014/main" id="{00000000-0008-0000-0100-00006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137</xdr:row>
          <xdr:rowOff>219075</xdr:rowOff>
        </xdr:from>
        <xdr:to>
          <xdr:col>6</xdr:col>
          <xdr:colOff>28575</xdr:colOff>
          <xdr:row>139</xdr:row>
          <xdr:rowOff>28575</xdr:rowOff>
        </xdr:to>
        <xdr:sp macro="" textlink="">
          <xdr:nvSpPr>
            <xdr:cNvPr id="1386" name="Check Box 362" hidden="1">
              <a:extLst>
                <a:ext uri="{63B3BB69-23CF-44E3-9099-C40C66FF867C}">
                  <a14:compatExt spid="_x0000_s1386"/>
                </a:ext>
                <a:ext uri="{FF2B5EF4-FFF2-40B4-BE49-F238E27FC236}">
                  <a16:creationId xmlns:a16="http://schemas.microsoft.com/office/drawing/2014/main" id="{00000000-0008-0000-0100-00006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138</xdr:row>
          <xdr:rowOff>219075</xdr:rowOff>
        </xdr:from>
        <xdr:to>
          <xdr:col>6</xdr:col>
          <xdr:colOff>28575</xdr:colOff>
          <xdr:row>140</xdr:row>
          <xdr:rowOff>28575</xdr:rowOff>
        </xdr:to>
        <xdr:sp macro="" textlink="">
          <xdr:nvSpPr>
            <xdr:cNvPr id="1387" name="Check Box 363" hidden="1">
              <a:extLst>
                <a:ext uri="{63B3BB69-23CF-44E3-9099-C40C66FF867C}">
                  <a14:compatExt spid="_x0000_s1387"/>
                </a:ext>
                <a:ext uri="{FF2B5EF4-FFF2-40B4-BE49-F238E27FC236}">
                  <a16:creationId xmlns:a16="http://schemas.microsoft.com/office/drawing/2014/main" id="{00000000-0008-0000-0100-00006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139</xdr:row>
          <xdr:rowOff>219075</xdr:rowOff>
        </xdr:from>
        <xdr:to>
          <xdr:col>6</xdr:col>
          <xdr:colOff>28575</xdr:colOff>
          <xdr:row>141</xdr:row>
          <xdr:rowOff>28575</xdr:rowOff>
        </xdr:to>
        <xdr:sp macro="" textlink="">
          <xdr:nvSpPr>
            <xdr:cNvPr id="1388" name="Check Box 364" hidden="1">
              <a:extLst>
                <a:ext uri="{63B3BB69-23CF-44E3-9099-C40C66FF867C}">
                  <a14:compatExt spid="_x0000_s1388"/>
                </a:ext>
                <a:ext uri="{FF2B5EF4-FFF2-40B4-BE49-F238E27FC236}">
                  <a16:creationId xmlns:a16="http://schemas.microsoft.com/office/drawing/2014/main" id="{00000000-0008-0000-0100-00006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138</xdr:row>
          <xdr:rowOff>219075</xdr:rowOff>
        </xdr:from>
        <xdr:to>
          <xdr:col>6</xdr:col>
          <xdr:colOff>28575</xdr:colOff>
          <xdr:row>140</xdr:row>
          <xdr:rowOff>28575</xdr:rowOff>
        </xdr:to>
        <xdr:sp macro="" textlink="">
          <xdr:nvSpPr>
            <xdr:cNvPr id="1389" name="Check Box 365" hidden="1">
              <a:extLst>
                <a:ext uri="{63B3BB69-23CF-44E3-9099-C40C66FF867C}">
                  <a14:compatExt spid="_x0000_s1389"/>
                </a:ext>
                <a:ext uri="{FF2B5EF4-FFF2-40B4-BE49-F238E27FC236}">
                  <a16:creationId xmlns:a16="http://schemas.microsoft.com/office/drawing/2014/main" id="{00000000-0008-0000-0100-00006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132</xdr:row>
          <xdr:rowOff>228600</xdr:rowOff>
        </xdr:from>
        <xdr:to>
          <xdr:col>4</xdr:col>
          <xdr:colOff>28575</xdr:colOff>
          <xdr:row>134</xdr:row>
          <xdr:rowOff>38100</xdr:rowOff>
        </xdr:to>
        <xdr:sp macro="" textlink="">
          <xdr:nvSpPr>
            <xdr:cNvPr id="1390" name="Check Box 366" hidden="1">
              <a:extLst>
                <a:ext uri="{63B3BB69-23CF-44E3-9099-C40C66FF867C}">
                  <a14:compatExt spid="_x0000_s1390"/>
                </a:ext>
                <a:ext uri="{FF2B5EF4-FFF2-40B4-BE49-F238E27FC236}">
                  <a16:creationId xmlns:a16="http://schemas.microsoft.com/office/drawing/2014/main" id="{00000000-0008-0000-0100-00006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135</xdr:row>
          <xdr:rowOff>219075</xdr:rowOff>
        </xdr:from>
        <xdr:to>
          <xdr:col>4</xdr:col>
          <xdr:colOff>28575</xdr:colOff>
          <xdr:row>137</xdr:row>
          <xdr:rowOff>28575</xdr:rowOff>
        </xdr:to>
        <xdr:sp macro="" textlink="">
          <xdr:nvSpPr>
            <xdr:cNvPr id="1391" name="Check Box 367" hidden="1">
              <a:extLst>
                <a:ext uri="{63B3BB69-23CF-44E3-9099-C40C66FF867C}">
                  <a14:compatExt spid="_x0000_s1391"/>
                </a:ext>
                <a:ext uri="{FF2B5EF4-FFF2-40B4-BE49-F238E27FC236}">
                  <a16:creationId xmlns:a16="http://schemas.microsoft.com/office/drawing/2014/main" id="{00000000-0008-0000-0100-00006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133</xdr:row>
          <xdr:rowOff>219075</xdr:rowOff>
        </xdr:from>
        <xdr:to>
          <xdr:col>4</xdr:col>
          <xdr:colOff>28575</xdr:colOff>
          <xdr:row>135</xdr:row>
          <xdr:rowOff>28575</xdr:rowOff>
        </xdr:to>
        <xdr:sp macro="" textlink="">
          <xdr:nvSpPr>
            <xdr:cNvPr id="1392" name="Check Box 368" hidden="1">
              <a:extLst>
                <a:ext uri="{63B3BB69-23CF-44E3-9099-C40C66FF867C}">
                  <a14:compatExt spid="_x0000_s1392"/>
                </a:ext>
                <a:ext uri="{FF2B5EF4-FFF2-40B4-BE49-F238E27FC236}">
                  <a16:creationId xmlns:a16="http://schemas.microsoft.com/office/drawing/2014/main" id="{00000000-0008-0000-0100-00007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134</xdr:row>
          <xdr:rowOff>219075</xdr:rowOff>
        </xdr:from>
        <xdr:to>
          <xdr:col>4</xdr:col>
          <xdr:colOff>28575</xdr:colOff>
          <xdr:row>136</xdr:row>
          <xdr:rowOff>28575</xdr:rowOff>
        </xdr:to>
        <xdr:sp macro="" textlink="">
          <xdr:nvSpPr>
            <xdr:cNvPr id="1393" name="Check Box 369" hidden="1">
              <a:extLst>
                <a:ext uri="{63B3BB69-23CF-44E3-9099-C40C66FF867C}">
                  <a14:compatExt spid="_x0000_s1393"/>
                </a:ext>
                <a:ext uri="{FF2B5EF4-FFF2-40B4-BE49-F238E27FC236}">
                  <a16:creationId xmlns:a16="http://schemas.microsoft.com/office/drawing/2014/main" id="{00000000-0008-0000-0100-00007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135</xdr:row>
          <xdr:rowOff>219075</xdr:rowOff>
        </xdr:from>
        <xdr:to>
          <xdr:col>4</xdr:col>
          <xdr:colOff>28575</xdr:colOff>
          <xdr:row>137</xdr:row>
          <xdr:rowOff>28575</xdr:rowOff>
        </xdr:to>
        <xdr:sp macro="" textlink="">
          <xdr:nvSpPr>
            <xdr:cNvPr id="1394" name="Check Box 370" hidden="1">
              <a:extLst>
                <a:ext uri="{63B3BB69-23CF-44E3-9099-C40C66FF867C}">
                  <a14:compatExt spid="_x0000_s1394"/>
                </a:ext>
                <a:ext uri="{FF2B5EF4-FFF2-40B4-BE49-F238E27FC236}">
                  <a16:creationId xmlns:a16="http://schemas.microsoft.com/office/drawing/2014/main" id="{00000000-0008-0000-0100-00007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134</xdr:row>
          <xdr:rowOff>219075</xdr:rowOff>
        </xdr:from>
        <xdr:to>
          <xdr:col>4</xdr:col>
          <xdr:colOff>28575</xdr:colOff>
          <xdr:row>136</xdr:row>
          <xdr:rowOff>28575</xdr:rowOff>
        </xdr:to>
        <xdr:sp macro="" textlink="">
          <xdr:nvSpPr>
            <xdr:cNvPr id="1395" name="Check Box 371" hidden="1">
              <a:extLst>
                <a:ext uri="{63B3BB69-23CF-44E3-9099-C40C66FF867C}">
                  <a14:compatExt spid="_x0000_s1395"/>
                </a:ext>
                <a:ext uri="{FF2B5EF4-FFF2-40B4-BE49-F238E27FC236}">
                  <a16:creationId xmlns:a16="http://schemas.microsoft.com/office/drawing/2014/main" id="{00000000-0008-0000-0100-00007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136</xdr:row>
          <xdr:rowOff>228600</xdr:rowOff>
        </xdr:from>
        <xdr:to>
          <xdr:col>4</xdr:col>
          <xdr:colOff>28575</xdr:colOff>
          <xdr:row>138</xdr:row>
          <xdr:rowOff>38100</xdr:rowOff>
        </xdr:to>
        <xdr:sp macro="" textlink="">
          <xdr:nvSpPr>
            <xdr:cNvPr id="1396" name="Check Box 372" hidden="1">
              <a:extLst>
                <a:ext uri="{63B3BB69-23CF-44E3-9099-C40C66FF867C}">
                  <a14:compatExt spid="_x0000_s1396"/>
                </a:ext>
                <a:ext uri="{FF2B5EF4-FFF2-40B4-BE49-F238E27FC236}">
                  <a16:creationId xmlns:a16="http://schemas.microsoft.com/office/drawing/2014/main" id="{00000000-0008-0000-0100-00007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139</xdr:row>
          <xdr:rowOff>219075</xdr:rowOff>
        </xdr:from>
        <xdr:to>
          <xdr:col>4</xdr:col>
          <xdr:colOff>28575</xdr:colOff>
          <xdr:row>141</xdr:row>
          <xdr:rowOff>28575</xdr:rowOff>
        </xdr:to>
        <xdr:sp macro="" textlink="">
          <xdr:nvSpPr>
            <xdr:cNvPr id="1397" name="Check Box 373" hidden="1">
              <a:extLst>
                <a:ext uri="{63B3BB69-23CF-44E3-9099-C40C66FF867C}">
                  <a14:compatExt spid="_x0000_s1397"/>
                </a:ext>
                <a:ext uri="{FF2B5EF4-FFF2-40B4-BE49-F238E27FC236}">
                  <a16:creationId xmlns:a16="http://schemas.microsoft.com/office/drawing/2014/main" id="{00000000-0008-0000-0100-00007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137</xdr:row>
          <xdr:rowOff>219075</xdr:rowOff>
        </xdr:from>
        <xdr:to>
          <xdr:col>4</xdr:col>
          <xdr:colOff>28575</xdr:colOff>
          <xdr:row>139</xdr:row>
          <xdr:rowOff>28575</xdr:rowOff>
        </xdr:to>
        <xdr:sp macro="" textlink="">
          <xdr:nvSpPr>
            <xdr:cNvPr id="1398" name="Check Box 374" hidden="1">
              <a:extLst>
                <a:ext uri="{63B3BB69-23CF-44E3-9099-C40C66FF867C}">
                  <a14:compatExt spid="_x0000_s1398"/>
                </a:ext>
                <a:ext uri="{FF2B5EF4-FFF2-40B4-BE49-F238E27FC236}">
                  <a16:creationId xmlns:a16="http://schemas.microsoft.com/office/drawing/2014/main" id="{00000000-0008-0000-0100-00007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138</xdr:row>
          <xdr:rowOff>219075</xdr:rowOff>
        </xdr:from>
        <xdr:to>
          <xdr:col>4</xdr:col>
          <xdr:colOff>28575</xdr:colOff>
          <xdr:row>140</xdr:row>
          <xdr:rowOff>28575</xdr:rowOff>
        </xdr:to>
        <xdr:sp macro="" textlink="">
          <xdr:nvSpPr>
            <xdr:cNvPr id="1399" name="Check Box 375" hidden="1">
              <a:extLst>
                <a:ext uri="{63B3BB69-23CF-44E3-9099-C40C66FF867C}">
                  <a14:compatExt spid="_x0000_s1399"/>
                </a:ext>
                <a:ext uri="{FF2B5EF4-FFF2-40B4-BE49-F238E27FC236}">
                  <a16:creationId xmlns:a16="http://schemas.microsoft.com/office/drawing/2014/main" id="{00000000-0008-0000-0100-00007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139</xdr:row>
          <xdr:rowOff>219075</xdr:rowOff>
        </xdr:from>
        <xdr:to>
          <xdr:col>4</xdr:col>
          <xdr:colOff>28575</xdr:colOff>
          <xdr:row>141</xdr:row>
          <xdr:rowOff>28575</xdr:rowOff>
        </xdr:to>
        <xdr:sp macro="" textlink="">
          <xdr:nvSpPr>
            <xdr:cNvPr id="1400" name="Check Box 376" hidden="1">
              <a:extLst>
                <a:ext uri="{63B3BB69-23CF-44E3-9099-C40C66FF867C}">
                  <a14:compatExt spid="_x0000_s1400"/>
                </a:ext>
                <a:ext uri="{FF2B5EF4-FFF2-40B4-BE49-F238E27FC236}">
                  <a16:creationId xmlns:a16="http://schemas.microsoft.com/office/drawing/2014/main" id="{00000000-0008-0000-0100-00007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138</xdr:row>
          <xdr:rowOff>219075</xdr:rowOff>
        </xdr:from>
        <xdr:to>
          <xdr:col>4</xdr:col>
          <xdr:colOff>28575</xdr:colOff>
          <xdr:row>140</xdr:row>
          <xdr:rowOff>28575</xdr:rowOff>
        </xdr:to>
        <xdr:sp macro="" textlink="">
          <xdr:nvSpPr>
            <xdr:cNvPr id="1401" name="Check Box 377" hidden="1">
              <a:extLst>
                <a:ext uri="{63B3BB69-23CF-44E3-9099-C40C66FF867C}">
                  <a14:compatExt spid="_x0000_s1401"/>
                </a:ext>
                <a:ext uri="{FF2B5EF4-FFF2-40B4-BE49-F238E27FC236}">
                  <a16:creationId xmlns:a16="http://schemas.microsoft.com/office/drawing/2014/main" id="{00000000-0008-0000-0100-00007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49698</xdr:colOff>
          <xdr:row>25</xdr:row>
          <xdr:rowOff>24849</xdr:rowOff>
        </xdr:from>
        <xdr:to>
          <xdr:col>8</xdr:col>
          <xdr:colOff>421173</xdr:colOff>
          <xdr:row>28</xdr:row>
          <xdr:rowOff>158199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687D865A-9B27-BAE3-282F-E4D16D3A02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部位別・総合劣化度!$A$2:$L$4" spid="_x0000_s6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9698" y="9930849"/>
              <a:ext cx="7312301" cy="85393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</xdr:row>
          <xdr:rowOff>104776</xdr:rowOff>
        </xdr:from>
        <xdr:to>
          <xdr:col>12</xdr:col>
          <xdr:colOff>448818</xdr:colOff>
          <xdr:row>3</xdr:row>
          <xdr:rowOff>196978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CBCB69DF-1BFC-4B90-984F-C2890F0D477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タイトル②!$A$2:$N$3" spid="_x0000_s8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25" y="323851"/>
              <a:ext cx="7516368" cy="5303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2" Type="http://schemas.openxmlformats.org/officeDocument/2006/relationships/ctrlProp" Target="../ctrlProps/ctrlProp199.xml"/><Relationship Id="rId207" Type="http://schemas.openxmlformats.org/officeDocument/2006/relationships/ctrlProp" Target="../ctrlProps/ctrlProp204.xml"/><Relationship Id="rId223" Type="http://schemas.openxmlformats.org/officeDocument/2006/relationships/ctrlProp" Target="../ctrlProps/ctrlProp220.xml"/><Relationship Id="rId228" Type="http://schemas.openxmlformats.org/officeDocument/2006/relationships/ctrlProp" Target="../ctrlProps/ctrlProp225.xml"/><Relationship Id="rId244" Type="http://schemas.openxmlformats.org/officeDocument/2006/relationships/ctrlProp" Target="../ctrlProps/ctrlProp241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65" Type="http://schemas.openxmlformats.org/officeDocument/2006/relationships/ctrlProp" Target="../ctrlProps/ctrlProp262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0" Type="http://schemas.openxmlformats.org/officeDocument/2006/relationships/ctrlProp" Target="../ctrlProps/ctrlProp247.xml"/><Relationship Id="rId255" Type="http://schemas.openxmlformats.org/officeDocument/2006/relationships/ctrlProp" Target="../ctrlProps/ctrlProp252.xml"/><Relationship Id="rId271" Type="http://schemas.openxmlformats.org/officeDocument/2006/relationships/ctrlProp" Target="../ctrlProps/ctrlProp268.xml"/><Relationship Id="rId276" Type="http://schemas.openxmlformats.org/officeDocument/2006/relationships/ctrlProp" Target="../ctrlProps/ctrlProp273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0" Type="http://schemas.openxmlformats.org/officeDocument/2006/relationships/ctrlProp" Target="../ctrlProps/ctrlProp237.xml"/><Relationship Id="rId245" Type="http://schemas.openxmlformats.org/officeDocument/2006/relationships/ctrlProp" Target="../ctrlProps/ctrlProp242.xml"/><Relationship Id="rId261" Type="http://schemas.openxmlformats.org/officeDocument/2006/relationships/ctrlProp" Target="../ctrlProps/ctrlProp258.xml"/><Relationship Id="rId266" Type="http://schemas.openxmlformats.org/officeDocument/2006/relationships/ctrlProp" Target="../ctrlProps/ctrlProp263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2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61669-ABFD-472B-B902-F93723CC39CE}">
  <dimension ref="A1:G13"/>
  <sheetViews>
    <sheetView showGridLines="0" tabSelected="1" workbookViewId="0">
      <selection activeCell="B8" sqref="B8:D8"/>
    </sheetView>
  </sheetViews>
  <sheetFormatPr defaultRowHeight="13.5" x14ac:dyDescent="0.4"/>
  <cols>
    <col min="1" max="1" width="9.25" style="6" bestFit="1" customWidth="1"/>
    <col min="2" max="2" width="21.75" style="6" customWidth="1"/>
    <col min="3" max="3" width="9.25" style="6" bestFit="1" customWidth="1"/>
    <col min="4" max="4" width="20.875" style="6" customWidth="1"/>
    <col min="5" max="5" width="7.375" style="6" bestFit="1" customWidth="1"/>
    <col min="6" max="6" width="5.5" style="6" bestFit="1" customWidth="1"/>
    <col min="7" max="7" width="30.5" style="6" customWidth="1"/>
    <col min="8" max="16384" width="9" style="6"/>
  </cols>
  <sheetData>
    <row r="1" spans="1:7" ht="22.5" customHeight="1" x14ac:dyDescent="0.4">
      <c r="A1" s="89" t="s">
        <v>346</v>
      </c>
      <c r="B1" s="90"/>
      <c r="C1" s="90"/>
      <c r="D1" s="90"/>
      <c r="E1" s="90"/>
      <c r="F1" s="90"/>
      <c r="G1" s="91"/>
    </row>
    <row r="2" spans="1:7" ht="22.5" customHeight="1" x14ac:dyDescent="0.4">
      <c r="A2" s="92"/>
      <c r="B2" s="93"/>
      <c r="C2" s="93"/>
      <c r="D2" s="93"/>
      <c r="E2" s="93"/>
      <c r="F2" s="93"/>
      <c r="G2" s="94"/>
    </row>
    <row r="3" spans="1:7" ht="22.5" customHeight="1" x14ac:dyDescent="0.4"/>
    <row r="4" spans="1:7" ht="22.5" customHeight="1" x14ac:dyDescent="0.4"/>
    <row r="5" spans="1:7" ht="22.5" customHeight="1" x14ac:dyDescent="0.4">
      <c r="A5" s="6" t="s">
        <v>349</v>
      </c>
    </row>
    <row r="6" spans="1:7" ht="12" customHeight="1" x14ac:dyDescent="0.4"/>
    <row r="7" spans="1:7" ht="22.5" customHeight="1" x14ac:dyDescent="0.4">
      <c r="A7" s="95" t="s">
        <v>152</v>
      </c>
      <c r="B7" s="95"/>
      <c r="C7" s="95"/>
      <c r="D7" s="95"/>
    </row>
    <row r="8" spans="1:7" ht="22.5" customHeight="1" x14ac:dyDescent="0.4">
      <c r="A8" s="34" t="s">
        <v>153</v>
      </c>
      <c r="B8" s="96"/>
      <c r="C8" s="97"/>
      <c r="D8" s="98"/>
      <c r="E8" s="103" t="s">
        <v>218</v>
      </c>
      <c r="F8" s="104"/>
      <c r="G8" s="11"/>
    </row>
    <row r="9" spans="1:7" ht="22.5" customHeight="1" x14ac:dyDescent="0.4">
      <c r="A9" s="34" t="s">
        <v>154</v>
      </c>
      <c r="B9" s="96"/>
      <c r="C9" s="97"/>
      <c r="D9" s="98"/>
      <c r="E9" s="103" t="s">
        <v>164</v>
      </c>
      <c r="F9" s="104"/>
      <c r="G9" s="1" t="s">
        <v>195</v>
      </c>
    </row>
    <row r="10" spans="1:7" ht="22.5" customHeight="1" x14ac:dyDescent="0.4">
      <c r="A10" s="34" t="s">
        <v>155</v>
      </c>
      <c r="B10" s="11"/>
      <c r="C10" s="34" t="s">
        <v>159</v>
      </c>
      <c r="D10" s="22" t="s">
        <v>194</v>
      </c>
      <c r="E10" s="99" t="s">
        <v>165</v>
      </c>
      <c r="F10" s="34" t="s">
        <v>166</v>
      </c>
      <c r="G10" s="11"/>
    </row>
    <row r="11" spans="1:7" ht="22.5" customHeight="1" x14ac:dyDescent="0.4">
      <c r="A11" s="34" t="s">
        <v>156</v>
      </c>
      <c r="B11" s="11"/>
      <c r="C11" s="34" t="s">
        <v>160</v>
      </c>
      <c r="D11" s="11"/>
      <c r="E11" s="100"/>
      <c r="F11" s="34" t="s">
        <v>167</v>
      </c>
      <c r="G11" s="11"/>
    </row>
    <row r="12" spans="1:7" ht="22.5" customHeight="1" x14ac:dyDescent="0.4">
      <c r="A12" s="34" t="s">
        <v>157</v>
      </c>
      <c r="B12" s="22" t="s">
        <v>193</v>
      </c>
      <c r="C12" s="34" t="s">
        <v>162</v>
      </c>
      <c r="D12" s="1" t="s">
        <v>222</v>
      </c>
      <c r="E12" s="101" t="s">
        <v>163</v>
      </c>
      <c r="F12" s="102"/>
      <c r="G12" s="1" t="s">
        <v>196</v>
      </c>
    </row>
    <row r="13" spans="1:7" ht="22.5" customHeight="1" x14ac:dyDescent="0.4">
      <c r="A13" s="34" t="s">
        <v>158</v>
      </c>
      <c r="B13" s="11"/>
      <c r="C13" s="34" t="s">
        <v>161</v>
      </c>
      <c r="D13" s="11"/>
    </row>
  </sheetData>
  <mergeCells count="8">
    <mergeCell ref="A1:G2"/>
    <mergeCell ref="A7:D7"/>
    <mergeCell ref="B9:D9"/>
    <mergeCell ref="E10:E11"/>
    <mergeCell ref="E12:F12"/>
    <mergeCell ref="E9:F9"/>
    <mergeCell ref="E8:F8"/>
    <mergeCell ref="B8:D8"/>
  </mergeCells>
  <phoneticPr fontId="1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F87C5-B910-4FC3-BCC0-3AB85DC394FC}">
  <sheetPr>
    <tabColor rgb="FFFFC000"/>
    <pageSetUpPr fitToPage="1"/>
  </sheetPr>
  <dimension ref="A1:N274"/>
  <sheetViews>
    <sheetView topLeftCell="B1" workbookViewId="0">
      <selection activeCell="B8" sqref="B8:B9"/>
    </sheetView>
  </sheetViews>
  <sheetFormatPr defaultRowHeight="13.5" x14ac:dyDescent="0.4"/>
  <cols>
    <col min="1" max="1" width="4.875" style="77" hidden="1" customWidth="1"/>
    <col min="2" max="2" width="6.5" style="6" customWidth="1"/>
    <col min="3" max="3" width="9.5" style="6" customWidth="1"/>
    <col min="4" max="4" width="3.125" style="2" customWidth="1"/>
    <col min="5" max="5" width="28.25" style="6" customWidth="1"/>
    <col min="6" max="6" width="3.125" style="2" customWidth="1"/>
    <col min="7" max="7" width="31.75" style="6" customWidth="1"/>
    <col min="8" max="9" width="5.625" style="6" customWidth="1"/>
    <col min="10" max="10" width="15.25" style="6" customWidth="1"/>
    <col min="11" max="11" width="5.625" style="6" customWidth="1"/>
    <col min="12" max="16384" width="9" style="6"/>
  </cols>
  <sheetData>
    <row r="1" spans="1:11" ht="25.5" customHeight="1" x14ac:dyDescent="0.4">
      <c r="J1" s="144" t="s">
        <v>347</v>
      </c>
      <c r="K1" s="144"/>
    </row>
    <row r="2" spans="1:11" ht="25.5" customHeight="1" x14ac:dyDescent="0.4"/>
    <row r="3" spans="1:11" ht="25.5" customHeight="1" x14ac:dyDescent="0.4"/>
    <row r="4" spans="1:11" ht="25.5" customHeight="1" x14ac:dyDescent="0.4"/>
    <row r="5" spans="1:11" ht="25.5" customHeight="1" x14ac:dyDescent="0.4"/>
    <row r="6" spans="1:11" ht="25.5" customHeight="1" x14ac:dyDescent="0.4"/>
    <row r="7" spans="1:11" ht="21" customHeight="1" x14ac:dyDescent="0.4"/>
    <row r="8" spans="1:11" s="2" customFormat="1" ht="18.75" customHeight="1" x14ac:dyDescent="0.4">
      <c r="A8" s="78"/>
      <c r="B8" s="108" t="s">
        <v>0</v>
      </c>
      <c r="C8" s="108" t="s">
        <v>1</v>
      </c>
      <c r="D8" s="111" t="s">
        <v>7</v>
      </c>
      <c r="E8" s="112"/>
      <c r="F8" s="111" t="s">
        <v>2</v>
      </c>
      <c r="G8" s="113"/>
      <c r="H8" s="42"/>
      <c r="I8" s="143" t="s">
        <v>226</v>
      </c>
      <c r="J8" s="99" t="s">
        <v>3</v>
      </c>
      <c r="K8" s="99" t="s">
        <v>4</v>
      </c>
    </row>
    <row r="9" spans="1:11" s="2" customFormat="1" ht="15.75" x14ac:dyDescent="0.4">
      <c r="A9" s="78"/>
      <c r="B9" s="108"/>
      <c r="C9" s="108"/>
      <c r="D9" s="109" t="s">
        <v>5</v>
      </c>
      <c r="E9" s="110"/>
      <c r="F9" s="114" t="s">
        <v>6</v>
      </c>
      <c r="G9" s="115"/>
      <c r="H9" s="35" t="s">
        <v>224</v>
      </c>
      <c r="I9" s="100"/>
      <c r="J9" s="100"/>
      <c r="K9" s="100"/>
    </row>
    <row r="10" spans="1:11" ht="19.5" customHeight="1" x14ac:dyDescent="0.4">
      <c r="A10" s="77" t="s">
        <v>290</v>
      </c>
      <c r="B10" s="105" t="s">
        <v>168</v>
      </c>
      <c r="C10" s="118" t="s">
        <v>169</v>
      </c>
      <c r="D10" s="26"/>
      <c r="E10" s="17" t="s">
        <v>8</v>
      </c>
      <c r="F10" s="3"/>
      <c r="G10" s="19" t="s">
        <v>10</v>
      </c>
      <c r="H10" s="43"/>
      <c r="I10" s="145"/>
      <c r="J10" s="141"/>
      <c r="K10" s="126"/>
    </row>
    <row r="11" spans="1:11" ht="19.5" customHeight="1" x14ac:dyDescent="0.4">
      <c r="B11" s="106"/>
      <c r="C11" s="119"/>
      <c r="D11" s="74"/>
      <c r="E11" s="16" t="s">
        <v>9</v>
      </c>
      <c r="F11" s="31"/>
      <c r="G11" s="20" t="s">
        <v>11</v>
      </c>
      <c r="H11" s="13"/>
      <c r="I11" s="146"/>
      <c r="J11" s="138"/>
      <c r="K11" s="127"/>
    </row>
    <row r="12" spans="1:11" ht="19.5" customHeight="1" x14ac:dyDescent="0.4">
      <c r="B12" s="106"/>
      <c r="C12" s="120"/>
      <c r="D12" s="15"/>
      <c r="E12" s="18"/>
      <c r="F12" s="9"/>
      <c r="G12" s="21" t="s">
        <v>12</v>
      </c>
      <c r="H12" s="32"/>
      <c r="I12" s="147"/>
      <c r="J12" s="139"/>
      <c r="K12" s="128"/>
    </row>
    <row r="13" spans="1:11" ht="19.5" customHeight="1" x14ac:dyDescent="0.4">
      <c r="A13" s="77" t="s">
        <v>291</v>
      </c>
      <c r="B13" s="106"/>
      <c r="C13" s="121" t="s">
        <v>170</v>
      </c>
      <c r="D13" s="26"/>
      <c r="E13" s="16" t="s">
        <v>13</v>
      </c>
      <c r="F13" s="3"/>
      <c r="G13" s="20" t="s">
        <v>18</v>
      </c>
      <c r="H13" s="13"/>
      <c r="I13" s="145"/>
      <c r="J13" s="138"/>
      <c r="K13" s="127"/>
    </row>
    <row r="14" spans="1:11" ht="19.5" customHeight="1" x14ac:dyDescent="0.4">
      <c r="B14" s="106"/>
      <c r="C14" s="119"/>
      <c r="D14" s="74"/>
      <c r="E14" s="16" t="s">
        <v>14</v>
      </c>
      <c r="F14" s="31"/>
      <c r="G14" s="20" t="s">
        <v>11</v>
      </c>
      <c r="H14" s="13"/>
      <c r="I14" s="146"/>
      <c r="J14" s="138"/>
      <c r="K14" s="127"/>
    </row>
    <row r="15" spans="1:11" ht="19.5" customHeight="1" x14ac:dyDescent="0.4">
      <c r="B15" s="106"/>
      <c r="C15" s="119"/>
      <c r="D15" s="74"/>
      <c r="E15" s="16" t="s">
        <v>15</v>
      </c>
      <c r="F15" s="31"/>
      <c r="G15" s="20" t="s">
        <v>19</v>
      </c>
      <c r="H15" s="13"/>
      <c r="I15" s="146"/>
      <c r="J15" s="138"/>
      <c r="K15" s="127"/>
    </row>
    <row r="16" spans="1:11" ht="19.5" customHeight="1" x14ac:dyDescent="0.4">
      <c r="B16" s="106"/>
      <c r="C16" s="119"/>
      <c r="D16" s="74"/>
      <c r="E16" s="16" t="s">
        <v>16</v>
      </c>
      <c r="F16" s="31"/>
      <c r="G16" s="20" t="s">
        <v>20</v>
      </c>
      <c r="H16" s="13"/>
      <c r="I16" s="146"/>
      <c r="J16" s="138"/>
      <c r="K16" s="127"/>
    </row>
    <row r="17" spans="1:11" ht="19.5" customHeight="1" x14ac:dyDescent="0.4">
      <c r="B17" s="106"/>
      <c r="C17" s="119"/>
      <c r="D17" s="74"/>
      <c r="E17" s="16" t="s">
        <v>17</v>
      </c>
      <c r="F17" s="31"/>
      <c r="G17" s="20" t="s">
        <v>21</v>
      </c>
      <c r="H17" s="13"/>
      <c r="I17" s="146"/>
      <c r="J17" s="138"/>
      <c r="K17" s="127"/>
    </row>
    <row r="18" spans="1:11" ht="19.5" customHeight="1" x14ac:dyDescent="0.4">
      <c r="B18" s="107"/>
      <c r="C18" s="120"/>
      <c r="D18" s="75"/>
      <c r="E18" s="18" t="s">
        <v>48</v>
      </c>
      <c r="F18" s="9"/>
      <c r="G18" s="21" t="s">
        <v>22</v>
      </c>
      <c r="H18" s="32"/>
      <c r="I18" s="147"/>
      <c r="J18" s="139"/>
      <c r="K18" s="128"/>
    </row>
    <row r="19" spans="1:11" ht="19.5" customHeight="1" x14ac:dyDescent="0.4">
      <c r="A19" s="77" t="s">
        <v>292</v>
      </c>
      <c r="B19" s="106" t="s">
        <v>171</v>
      </c>
      <c r="C19" s="106"/>
      <c r="D19" s="26"/>
      <c r="E19" s="17" t="s">
        <v>24</v>
      </c>
      <c r="F19" s="3"/>
      <c r="G19" s="16" t="s">
        <v>30</v>
      </c>
      <c r="H19" s="13"/>
      <c r="I19" s="145"/>
      <c r="J19" s="138"/>
      <c r="K19" s="127"/>
    </row>
    <row r="20" spans="1:11" ht="19.5" customHeight="1" x14ac:dyDescent="0.4">
      <c r="B20" s="106"/>
      <c r="C20" s="106"/>
      <c r="D20" s="74"/>
      <c r="E20" s="16" t="s">
        <v>25</v>
      </c>
      <c r="F20" s="31"/>
      <c r="G20" s="16" t="s">
        <v>31</v>
      </c>
      <c r="H20" s="13"/>
      <c r="I20" s="146"/>
      <c r="J20" s="138"/>
      <c r="K20" s="127"/>
    </row>
    <row r="21" spans="1:11" ht="19.5" customHeight="1" x14ac:dyDescent="0.4">
      <c r="B21" s="106"/>
      <c r="C21" s="106"/>
      <c r="D21" s="74"/>
      <c r="E21" s="16" t="s">
        <v>26</v>
      </c>
      <c r="F21" s="31"/>
      <c r="G21" s="16" t="s">
        <v>32</v>
      </c>
      <c r="H21" s="13"/>
      <c r="I21" s="146"/>
      <c r="J21" s="138"/>
      <c r="K21" s="127"/>
    </row>
    <row r="22" spans="1:11" ht="19.5" customHeight="1" x14ac:dyDescent="0.4">
      <c r="B22" s="106"/>
      <c r="C22" s="106"/>
      <c r="D22" s="74"/>
      <c r="E22" s="16" t="s">
        <v>27</v>
      </c>
      <c r="F22" s="31"/>
      <c r="G22" s="16" t="s">
        <v>33</v>
      </c>
      <c r="H22" s="13"/>
      <c r="I22" s="146"/>
      <c r="J22" s="138"/>
      <c r="K22" s="127"/>
    </row>
    <row r="23" spans="1:11" ht="19.5" customHeight="1" x14ac:dyDescent="0.4">
      <c r="B23" s="106"/>
      <c r="C23" s="106"/>
      <c r="D23" s="74"/>
      <c r="E23" s="16" t="s">
        <v>28</v>
      </c>
      <c r="F23" s="31"/>
      <c r="G23" s="16" t="s">
        <v>34</v>
      </c>
      <c r="H23" s="13"/>
      <c r="I23" s="146"/>
      <c r="J23" s="138"/>
      <c r="K23" s="127"/>
    </row>
    <row r="24" spans="1:11" ht="19.5" customHeight="1" x14ac:dyDescent="0.4">
      <c r="B24" s="107"/>
      <c r="C24" s="107"/>
      <c r="D24" s="75"/>
      <c r="E24" s="18" t="s">
        <v>29</v>
      </c>
      <c r="F24" s="9"/>
      <c r="G24" s="18" t="s">
        <v>35</v>
      </c>
      <c r="H24" s="32"/>
      <c r="I24" s="147"/>
      <c r="J24" s="139"/>
      <c r="K24" s="128"/>
    </row>
    <row r="25" spans="1:11" ht="19.5" customHeight="1" x14ac:dyDescent="0.4">
      <c r="A25" s="77" t="s">
        <v>293</v>
      </c>
      <c r="B25" s="106" t="s">
        <v>172</v>
      </c>
      <c r="C25" s="106"/>
      <c r="D25" s="26"/>
      <c r="E25" s="17" t="s">
        <v>37</v>
      </c>
      <c r="F25" s="26"/>
      <c r="G25" s="16" t="s">
        <v>42</v>
      </c>
      <c r="I25" s="145"/>
      <c r="J25" s="138"/>
      <c r="K25" s="127"/>
    </row>
    <row r="26" spans="1:11" ht="19.5" customHeight="1" x14ac:dyDescent="0.4">
      <c r="B26" s="106"/>
      <c r="C26" s="106"/>
      <c r="D26" s="74"/>
      <c r="E26" s="16" t="s">
        <v>38</v>
      </c>
      <c r="F26" s="74"/>
      <c r="G26" s="16" t="s">
        <v>11</v>
      </c>
      <c r="I26" s="146"/>
      <c r="J26" s="138"/>
      <c r="K26" s="127"/>
    </row>
    <row r="27" spans="1:11" ht="19.5" customHeight="1" x14ac:dyDescent="0.4">
      <c r="B27" s="106"/>
      <c r="C27" s="106"/>
      <c r="D27" s="74"/>
      <c r="E27" s="16" t="s">
        <v>39</v>
      </c>
      <c r="F27" s="74"/>
      <c r="G27" s="16" t="s">
        <v>43</v>
      </c>
      <c r="I27" s="146"/>
      <c r="J27" s="138"/>
      <c r="K27" s="127"/>
    </row>
    <row r="28" spans="1:11" ht="19.5" customHeight="1" x14ac:dyDescent="0.4">
      <c r="B28" s="106"/>
      <c r="C28" s="106"/>
      <c r="D28" s="74"/>
      <c r="E28" s="16" t="s">
        <v>40</v>
      </c>
      <c r="F28" s="74"/>
      <c r="G28" s="16" t="s">
        <v>44</v>
      </c>
      <c r="I28" s="146"/>
      <c r="J28" s="138"/>
      <c r="K28" s="127"/>
    </row>
    <row r="29" spans="1:11" ht="19.5" customHeight="1" x14ac:dyDescent="0.4">
      <c r="B29" s="106"/>
      <c r="C29" s="106"/>
      <c r="D29" s="74"/>
      <c r="E29" s="16" t="s">
        <v>41</v>
      </c>
      <c r="F29" s="74"/>
      <c r="G29" s="16" t="s">
        <v>45</v>
      </c>
      <c r="I29" s="146"/>
      <c r="J29" s="138"/>
      <c r="K29" s="127"/>
    </row>
    <row r="30" spans="1:11" ht="19.5" customHeight="1" x14ac:dyDescent="0.4">
      <c r="B30" s="106"/>
      <c r="C30" s="106"/>
      <c r="D30" s="74"/>
      <c r="E30" s="16" t="s">
        <v>29</v>
      </c>
      <c r="F30" s="74"/>
      <c r="G30" s="16" t="s">
        <v>46</v>
      </c>
      <c r="I30" s="146"/>
      <c r="J30" s="138"/>
      <c r="K30" s="127"/>
    </row>
    <row r="31" spans="1:11" ht="19.5" customHeight="1" x14ac:dyDescent="0.4">
      <c r="B31" s="107"/>
      <c r="C31" s="107"/>
      <c r="D31" s="15"/>
      <c r="E31" s="18"/>
      <c r="F31" s="75"/>
      <c r="G31" s="18" t="s">
        <v>47</v>
      </c>
      <c r="H31" s="10"/>
      <c r="I31" s="147"/>
      <c r="J31" s="139"/>
      <c r="K31" s="128"/>
    </row>
    <row r="32" spans="1:11" ht="19.5" customHeight="1" x14ac:dyDescent="0.4">
      <c r="A32" s="77" t="s">
        <v>294</v>
      </c>
      <c r="B32" s="106" t="s">
        <v>173</v>
      </c>
      <c r="C32" s="105" t="s">
        <v>229</v>
      </c>
      <c r="D32" s="26"/>
      <c r="E32" s="17" t="s">
        <v>50</v>
      </c>
      <c r="F32" s="26"/>
      <c r="G32" s="17" t="s">
        <v>55</v>
      </c>
      <c r="H32" s="4"/>
      <c r="I32" s="145"/>
      <c r="J32" s="141"/>
      <c r="K32" s="126"/>
    </row>
    <row r="33" spans="1:11" ht="19.5" customHeight="1" x14ac:dyDescent="0.4">
      <c r="B33" s="106"/>
      <c r="C33" s="106"/>
      <c r="D33" s="74"/>
      <c r="E33" s="16" t="s">
        <v>51</v>
      </c>
      <c r="F33" s="74"/>
      <c r="G33" s="16" t="s">
        <v>56</v>
      </c>
      <c r="I33" s="146"/>
      <c r="J33" s="138"/>
      <c r="K33" s="127"/>
    </row>
    <row r="34" spans="1:11" ht="19.5" customHeight="1" x14ac:dyDescent="0.4">
      <c r="B34" s="106"/>
      <c r="C34" s="106"/>
      <c r="D34" s="74"/>
      <c r="E34" s="16" t="s">
        <v>52</v>
      </c>
      <c r="F34" s="74"/>
      <c r="G34" s="16" t="s">
        <v>57</v>
      </c>
      <c r="I34" s="146"/>
      <c r="J34" s="138"/>
      <c r="K34" s="127"/>
    </row>
    <row r="35" spans="1:11" ht="19.5" customHeight="1" x14ac:dyDescent="0.4">
      <c r="B35" s="106"/>
      <c r="C35" s="107"/>
      <c r="D35" s="75"/>
      <c r="E35" s="18" t="s">
        <v>29</v>
      </c>
      <c r="F35" s="75"/>
      <c r="G35" s="18" t="s">
        <v>47</v>
      </c>
      <c r="H35" s="10"/>
      <c r="I35" s="147"/>
      <c r="J35" s="139"/>
      <c r="K35" s="128"/>
    </row>
    <row r="36" spans="1:11" ht="19.5" customHeight="1" x14ac:dyDescent="0.4">
      <c r="A36" s="77" t="s">
        <v>295</v>
      </c>
      <c r="B36" s="106"/>
      <c r="C36" s="106" t="s">
        <v>174</v>
      </c>
      <c r="D36" s="26"/>
      <c r="E36" s="16" t="s">
        <v>53</v>
      </c>
      <c r="F36" s="26"/>
      <c r="G36" s="16" t="s">
        <v>58</v>
      </c>
      <c r="I36" s="145"/>
      <c r="J36" s="138"/>
      <c r="K36" s="127"/>
    </row>
    <row r="37" spans="1:11" ht="19.5" customHeight="1" x14ac:dyDescent="0.4">
      <c r="B37" s="106"/>
      <c r="C37" s="106"/>
      <c r="D37" s="74"/>
      <c r="E37" s="16" t="s">
        <v>54</v>
      </c>
      <c r="F37" s="74"/>
      <c r="G37" s="16" t="s">
        <v>57</v>
      </c>
      <c r="I37" s="146"/>
      <c r="J37" s="138"/>
      <c r="K37" s="127"/>
    </row>
    <row r="38" spans="1:11" ht="19.5" customHeight="1" x14ac:dyDescent="0.4">
      <c r="B38" s="107"/>
      <c r="C38" s="107"/>
      <c r="D38" s="75"/>
      <c r="E38" s="18" t="s">
        <v>29</v>
      </c>
      <c r="F38" s="75"/>
      <c r="G38" s="18"/>
      <c r="H38" s="10"/>
      <c r="I38" s="147"/>
      <c r="J38" s="139"/>
      <c r="K38" s="128"/>
    </row>
    <row r="39" spans="1:11" ht="19.5" customHeight="1" x14ac:dyDescent="0.4">
      <c r="A39" s="77" t="s">
        <v>296</v>
      </c>
      <c r="B39" s="105" t="s">
        <v>175</v>
      </c>
      <c r="C39" s="106" t="s">
        <v>176</v>
      </c>
      <c r="D39" s="26"/>
      <c r="E39" s="16" t="s">
        <v>191</v>
      </c>
      <c r="F39" s="26"/>
      <c r="G39" s="16" t="s">
        <v>11</v>
      </c>
      <c r="I39" s="145"/>
      <c r="J39" s="138"/>
      <c r="K39" s="127"/>
    </row>
    <row r="40" spans="1:11" ht="19.5" customHeight="1" x14ac:dyDescent="0.4">
      <c r="B40" s="106"/>
      <c r="C40" s="107"/>
      <c r="D40" s="15"/>
      <c r="E40" s="18" t="s">
        <v>192</v>
      </c>
      <c r="F40" s="75"/>
      <c r="G40" s="18" t="s">
        <v>68</v>
      </c>
      <c r="H40" s="10"/>
      <c r="I40" s="147"/>
      <c r="J40" s="139"/>
      <c r="K40" s="128"/>
    </row>
    <row r="41" spans="1:11" ht="19.5" customHeight="1" x14ac:dyDescent="0.4">
      <c r="A41" s="77" t="s">
        <v>297</v>
      </c>
      <c r="B41" s="106"/>
      <c r="C41" s="106" t="s">
        <v>177</v>
      </c>
      <c r="D41" s="26"/>
      <c r="E41" s="20" t="s">
        <v>284</v>
      </c>
      <c r="F41" s="26"/>
      <c r="G41" s="16" t="s">
        <v>11</v>
      </c>
      <c r="I41" s="145"/>
      <c r="J41" s="138"/>
      <c r="K41" s="127"/>
    </row>
    <row r="42" spans="1:11" ht="19.5" customHeight="1" x14ac:dyDescent="0.4">
      <c r="B42" s="106"/>
      <c r="C42" s="107"/>
      <c r="D42" s="75"/>
      <c r="E42" s="21" t="s">
        <v>39</v>
      </c>
      <c r="F42" s="75"/>
      <c r="G42" s="18" t="s">
        <v>68</v>
      </c>
      <c r="H42" s="10"/>
      <c r="I42" s="147"/>
      <c r="J42" s="139"/>
      <c r="K42" s="128"/>
    </row>
    <row r="43" spans="1:11" ht="19.5" customHeight="1" x14ac:dyDescent="0.4">
      <c r="A43" s="77" t="s">
        <v>298</v>
      </c>
      <c r="B43" s="106"/>
      <c r="C43" s="106" t="s">
        <v>228</v>
      </c>
      <c r="D43" s="26"/>
      <c r="E43" s="20" t="s">
        <v>60</v>
      </c>
      <c r="F43" s="26"/>
      <c r="G43" s="16" t="s">
        <v>11</v>
      </c>
      <c r="I43" s="145"/>
      <c r="J43" s="138"/>
      <c r="K43" s="127"/>
    </row>
    <row r="44" spans="1:11" ht="19.5" customHeight="1" x14ac:dyDescent="0.4">
      <c r="B44" s="106"/>
      <c r="C44" s="106"/>
      <c r="D44" s="74"/>
      <c r="E44" s="20" t="s">
        <v>61</v>
      </c>
      <c r="F44" s="74"/>
      <c r="G44" s="16" t="s">
        <v>69</v>
      </c>
      <c r="I44" s="146"/>
      <c r="J44" s="138"/>
      <c r="K44" s="127"/>
    </row>
    <row r="45" spans="1:11" ht="19.5" customHeight="1" x14ac:dyDescent="0.4">
      <c r="B45" s="106"/>
      <c r="C45" s="106"/>
      <c r="D45" s="74"/>
      <c r="E45" s="20" t="s">
        <v>39</v>
      </c>
      <c r="F45" s="74"/>
      <c r="G45" s="16" t="s">
        <v>70</v>
      </c>
      <c r="I45" s="146"/>
      <c r="J45" s="138"/>
      <c r="K45" s="127"/>
    </row>
    <row r="46" spans="1:11" ht="19.5" customHeight="1" x14ac:dyDescent="0.4">
      <c r="B46" s="106"/>
      <c r="C46" s="107"/>
      <c r="D46" s="75"/>
      <c r="E46" s="21" t="s">
        <v>62</v>
      </c>
      <c r="F46" s="75"/>
      <c r="G46" s="18"/>
      <c r="H46" s="10"/>
      <c r="I46" s="147"/>
      <c r="J46" s="139"/>
      <c r="K46" s="128"/>
    </row>
    <row r="47" spans="1:11" ht="19.5" customHeight="1" x14ac:dyDescent="0.4">
      <c r="A47" s="77" t="s">
        <v>299</v>
      </c>
      <c r="B47" s="106"/>
      <c r="C47" s="116" t="s">
        <v>227</v>
      </c>
      <c r="D47" s="26"/>
      <c r="E47" s="19" t="s">
        <v>63</v>
      </c>
      <c r="F47" s="26"/>
      <c r="G47" s="17" t="s">
        <v>55</v>
      </c>
      <c r="H47" s="4"/>
      <c r="I47" s="145"/>
      <c r="J47" s="141"/>
      <c r="K47" s="126"/>
    </row>
    <row r="48" spans="1:11" ht="19.5" customHeight="1" x14ac:dyDescent="0.4">
      <c r="B48" s="106"/>
      <c r="C48" s="117"/>
      <c r="D48" s="75"/>
      <c r="E48" s="21" t="s">
        <v>64</v>
      </c>
      <c r="F48" s="75"/>
      <c r="G48" s="18" t="s">
        <v>71</v>
      </c>
      <c r="H48" s="10"/>
      <c r="I48" s="147"/>
      <c r="J48" s="139"/>
      <c r="K48" s="128"/>
    </row>
    <row r="49" spans="1:11" ht="19.5" customHeight="1" x14ac:dyDescent="0.4">
      <c r="A49" s="77" t="s">
        <v>300</v>
      </c>
      <c r="B49" s="106"/>
      <c r="C49" s="106" t="s">
        <v>230</v>
      </c>
      <c r="D49" s="26"/>
      <c r="E49" s="17" t="s">
        <v>65</v>
      </c>
      <c r="F49" s="26"/>
      <c r="G49" s="16" t="s">
        <v>72</v>
      </c>
      <c r="I49" s="145"/>
      <c r="J49" s="138"/>
      <c r="K49" s="127"/>
    </row>
    <row r="50" spans="1:11" ht="19.5" customHeight="1" x14ac:dyDescent="0.4">
      <c r="B50" s="106"/>
      <c r="C50" s="106"/>
      <c r="D50" s="74"/>
      <c r="E50" s="16" t="s">
        <v>66</v>
      </c>
      <c r="F50" s="74"/>
      <c r="G50" s="16" t="s">
        <v>73</v>
      </c>
      <c r="I50" s="146"/>
      <c r="J50" s="138"/>
      <c r="K50" s="127"/>
    </row>
    <row r="51" spans="1:11" ht="19.5" customHeight="1" x14ac:dyDescent="0.4">
      <c r="B51" s="106"/>
      <c r="C51" s="106"/>
      <c r="D51" s="74"/>
      <c r="E51" s="16" t="s">
        <v>67</v>
      </c>
      <c r="F51" s="74"/>
      <c r="G51" s="16" t="s">
        <v>74</v>
      </c>
      <c r="I51" s="146"/>
      <c r="J51" s="138"/>
      <c r="K51" s="127"/>
    </row>
    <row r="52" spans="1:11" ht="19.5" customHeight="1" x14ac:dyDescent="0.4">
      <c r="B52" s="107"/>
      <c r="C52" s="107"/>
      <c r="D52" s="75"/>
      <c r="E52" s="21" t="s">
        <v>29</v>
      </c>
      <c r="F52" s="15"/>
      <c r="G52" s="18"/>
      <c r="H52" s="10"/>
      <c r="I52" s="147"/>
      <c r="J52" s="139"/>
      <c r="K52" s="128"/>
    </row>
    <row r="53" spans="1:11" ht="18" customHeight="1" x14ac:dyDescent="0.4">
      <c r="B53" s="39"/>
      <c r="C53" s="39"/>
      <c r="D53" s="12"/>
      <c r="E53" s="19"/>
      <c r="F53" s="12"/>
      <c r="G53" s="140" t="s">
        <v>225</v>
      </c>
      <c r="H53" s="140"/>
      <c r="I53" s="140"/>
      <c r="J53" s="140"/>
      <c r="K53" s="140"/>
    </row>
    <row r="54" spans="1:11" ht="31.5" customHeight="1" x14ac:dyDescent="0.4">
      <c r="B54" s="40"/>
      <c r="C54" s="40"/>
      <c r="E54" s="20"/>
      <c r="G54" s="44"/>
      <c r="H54" s="44"/>
      <c r="I54" s="44"/>
      <c r="J54" s="44"/>
      <c r="K54" s="44"/>
    </row>
    <row r="55" spans="1:11" ht="31.5" customHeight="1" x14ac:dyDescent="0.4">
      <c r="B55" s="40"/>
      <c r="C55" s="40"/>
      <c r="E55" s="20"/>
      <c r="G55" s="44"/>
      <c r="H55" s="44"/>
      <c r="I55" s="44"/>
      <c r="J55" s="44"/>
      <c r="K55" s="44"/>
    </row>
    <row r="56" spans="1:11" ht="21.75" customHeight="1" x14ac:dyDescent="0.4">
      <c r="B56" s="41"/>
      <c r="C56" s="41"/>
      <c r="D56" s="14"/>
      <c r="E56" s="21"/>
      <c r="F56" s="14"/>
      <c r="G56" s="45"/>
      <c r="H56" s="45"/>
      <c r="I56" s="45"/>
      <c r="J56" s="45"/>
      <c r="K56" s="45"/>
    </row>
    <row r="57" spans="1:11" s="2" customFormat="1" ht="18.75" customHeight="1" x14ac:dyDescent="0.4">
      <c r="A57" s="78"/>
      <c r="B57" s="108" t="s">
        <v>0</v>
      </c>
      <c r="C57" s="108" t="s">
        <v>1</v>
      </c>
      <c r="D57" s="111" t="s">
        <v>7</v>
      </c>
      <c r="E57" s="112"/>
      <c r="F57" s="111" t="s">
        <v>2</v>
      </c>
      <c r="G57" s="113"/>
      <c r="H57" s="112"/>
      <c r="I57" s="143" t="s">
        <v>226</v>
      </c>
      <c r="J57" s="99" t="s">
        <v>3</v>
      </c>
      <c r="K57" s="99" t="s">
        <v>4</v>
      </c>
    </row>
    <row r="58" spans="1:11" s="2" customFormat="1" x14ac:dyDescent="0.4">
      <c r="A58" s="78"/>
      <c r="B58" s="108"/>
      <c r="C58" s="108"/>
      <c r="D58" s="109" t="s">
        <v>5</v>
      </c>
      <c r="E58" s="110"/>
      <c r="F58" s="114" t="s">
        <v>6</v>
      </c>
      <c r="G58" s="115"/>
      <c r="H58" s="142"/>
      <c r="I58" s="100"/>
      <c r="J58" s="100"/>
      <c r="K58" s="100"/>
    </row>
    <row r="59" spans="1:11" ht="19.5" customHeight="1" x14ac:dyDescent="0.4">
      <c r="A59" s="77" t="s">
        <v>301</v>
      </c>
      <c r="B59" s="105" t="s">
        <v>178</v>
      </c>
      <c r="C59" s="105" t="s">
        <v>179</v>
      </c>
      <c r="D59" s="3"/>
      <c r="E59" s="17" t="s">
        <v>75</v>
      </c>
      <c r="F59" s="26"/>
      <c r="G59" s="124" t="s">
        <v>285</v>
      </c>
      <c r="H59" s="125"/>
      <c r="I59" s="5"/>
      <c r="J59" s="141"/>
      <c r="K59" s="126"/>
    </row>
    <row r="60" spans="1:11" ht="19.5" customHeight="1" x14ac:dyDescent="0.4">
      <c r="B60" s="106"/>
      <c r="C60" s="106"/>
      <c r="D60" s="31"/>
      <c r="E60" s="16" t="s">
        <v>76</v>
      </c>
      <c r="F60" s="74"/>
      <c r="G60" s="122" t="s">
        <v>78</v>
      </c>
      <c r="H60" s="123"/>
      <c r="I60" s="7"/>
      <c r="J60" s="138"/>
      <c r="K60" s="127"/>
    </row>
    <row r="61" spans="1:11" ht="19.5" customHeight="1" x14ac:dyDescent="0.4">
      <c r="B61" s="106"/>
      <c r="C61" s="106"/>
      <c r="D61" s="31"/>
      <c r="E61" s="16" t="s">
        <v>77</v>
      </c>
      <c r="F61" s="74"/>
      <c r="G61" s="122" t="s">
        <v>79</v>
      </c>
      <c r="H61" s="123"/>
      <c r="I61" s="7"/>
      <c r="J61" s="138"/>
      <c r="K61" s="127"/>
    </row>
    <row r="62" spans="1:11" ht="19.5" customHeight="1" x14ac:dyDescent="0.4">
      <c r="B62" s="106"/>
      <c r="C62" s="107"/>
      <c r="D62" s="9"/>
      <c r="E62" s="18"/>
      <c r="F62" s="75"/>
      <c r="G62" s="129" t="s">
        <v>80</v>
      </c>
      <c r="H62" s="130"/>
      <c r="I62" s="8"/>
      <c r="J62" s="139"/>
      <c r="K62" s="128"/>
    </row>
    <row r="63" spans="1:11" ht="19.5" customHeight="1" x14ac:dyDescent="0.4">
      <c r="A63" s="77" t="s">
        <v>302</v>
      </c>
      <c r="B63" s="106"/>
      <c r="C63" s="106" t="s">
        <v>180</v>
      </c>
      <c r="D63" s="3"/>
      <c r="E63" s="17" t="s">
        <v>81</v>
      </c>
      <c r="F63" s="26"/>
      <c r="G63" s="124" t="s">
        <v>285</v>
      </c>
      <c r="H63" s="125"/>
      <c r="I63" s="7"/>
      <c r="J63" s="138"/>
      <c r="K63" s="127"/>
    </row>
    <row r="64" spans="1:11" ht="19.5" customHeight="1" x14ac:dyDescent="0.4">
      <c r="B64" s="106"/>
      <c r="C64" s="106"/>
      <c r="D64" s="31"/>
      <c r="E64" s="16" t="s">
        <v>82</v>
      </c>
      <c r="F64" s="31"/>
      <c r="G64" s="122" t="s">
        <v>78</v>
      </c>
      <c r="H64" s="123"/>
      <c r="I64" s="7"/>
      <c r="J64" s="138"/>
      <c r="K64" s="127"/>
    </row>
    <row r="65" spans="1:11" ht="19.5" customHeight="1" x14ac:dyDescent="0.4">
      <c r="B65" s="106"/>
      <c r="C65" s="106"/>
      <c r="D65" s="31"/>
      <c r="E65" s="16" t="s">
        <v>29</v>
      </c>
      <c r="F65" s="31"/>
      <c r="G65" s="122" t="s">
        <v>79</v>
      </c>
      <c r="H65" s="123"/>
      <c r="I65" s="7"/>
      <c r="J65" s="138"/>
      <c r="K65" s="127"/>
    </row>
    <row r="66" spans="1:11" ht="19.5" customHeight="1" x14ac:dyDescent="0.4">
      <c r="B66" s="106"/>
      <c r="C66" s="106"/>
      <c r="E66" s="16"/>
      <c r="F66" s="31"/>
      <c r="G66" s="122" t="s">
        <v>80</v>
      </c>
      <c r="H66" s="123"/>
      <c r="I66" s="7"/>
      <c r="J66" s="138"/>
      <c r="K66" s="127"/>
    </row>
    <row r="67" spans="1:11" ht="19.5" customHeight="1" x14ac:dyDescent="0.4">
      <c r="B67" s="106"/>
      <c r="C67" s="107"/>
      <c r="D67" s="14"/>
      <c r="E67" s="18"/>
      <c r="F67" s="9"/>
      <c r="G67" s="129" t="s">
        <v>74</v>
      </c>
      <c r="H67" s="130"/>
      <c r="I67" s="8"/>
      <c r="J67" s="139"/>
      <c r="K67" s="128"/>
    </row>
    <row r="68" spans="1:11" ht="19.5" customHeight="1" x14ac:dyDescent="0.4">
      <c r="A68" s="77" t="s">
        <v>303</v>
      </c>
      <c r="B68" s="106"/>
      <c r="C68" s="131" t="s">
        <v>231</v>
      </c>
      <c r="D68" s="3"/>
      <c r="E68" s="16" t="s">
        <v>83</v>
      </c>
      <c r="F68" s="3"/>
      <c r="G68" s="124" t="s">
        <v>78</v>
      </c>
      <c r="H68" s="125"/>
      <c r="I68" s="7"/>
      <c r="J68" s="138"/>
      <c r="K68" s="127"/>
    </row>
    <row r="69" spans="1:11" ht="19.5" customHeight="1" x14ac:dyDescent="0.4">
      <c r="B69" s="106"/>
      <c r="C69" s="131"/>
      <c r="D69" s="31"/>
      <c r="E69" s="16" t="s">
        <v>215</v>
      </c>
      <c r="F69" s="31"/>
      <c r="G69" s="122" t="s">
        <v>84</v>
      </c>
      <c r="H69" s="123"/>
      <c r="I69" s="7"/>
      <c r="J69" s="138"/>
      <c r="K69" s="127"/>
    </row>
    <row r="70" spans="1:11" ht="19.5" customHeight="1" x14ac:dyDescent="0.4">
      <c r="B70" s="106"/>
      <c r="C70" s="117"/>
      <c r="D70" s="9"/>
      <c r="E70" s="18" t="s">
        <v>216</v>
      </c>
      <c r="F70" s="9"/>
      <c r="G70" s="129" t="s">
        <v>85</v>
      </c>
      <c r="H70" s="130"/>
      <c r="I70" s="8"/>
      <c r="J70" s="139"/>
      <c r="K70" s="128"/>
    </row>
    <row r="71" spans="1:11" ht="19.5" customHeight="1" x14ac:dyDescent="0.4">
      <c r="A71" s="77" t="s">
        <v>304</v>
      </c>
      <c r="B71" s="106"/>
      <c r="C71" s="106" t="s">
        <v>181</v>
      </c>
      <c r="D71" s="3"/>
      <c r="E71" s="16" t="s">
        <v>86</v>
      </c>
      <c r="F71" s="3"/>
      <c r="G71" s="124" t="s">
        <v>78</v>
      </c>
      <c r="H71" s="125"/>
      <c r="I71" s="7"/>
      <c r="J71" s="138"/>
      <c r="K71" s="127"/>
    </row>
    <row r="72" spans="1:11" ht="19.5" customHeight="1" x14ac:dyDescent="0.4">
      <c r="B72" s="106"/>
      <c r="C72" s="106"/>
      <c r="D72" s="31"/>
      <c r="E72" s="16" t="s">
        <v>87</v>
      </c>
      <c r="F72" s="31"/>
      <c r="G72" s="122" t="s">
        <v>84</v>
      </c>
      <c r="H72" s="123"/>
      <c r="I72" s="7"/>
      <c r="J72" s="138"/>
      <c r="K72" s="127"/>
    </row>
    <row r="73" spans="1:11" ht="19.5" customHeight="1" x14ac:dyDescent="0.4">
      <c r="B73" s="106"/>
      <c r="C73" s="107"/>
      <c r="D73" s="9"/>
      <c r="E73" s="18" t="s">
        <v>88</v>
      </c>
      <c r="F73" s="9"/>
      <c r="G73" s="129" t="s">
        <v>74</v>
      </c>
      <c r="H73" s="130"/>
      <c r="I73" s="8"/>
      <c r="J73" s="139"/>
      <c r="K73" s="128"/>
    </row>
    <row r="74" spans="1:11" ht="19.5" customHeight="1" x14ac:dyDescent="0.4">
      <c r="A74" s="77" t="s">
        <v>305</v>
      </c>
      <c r="B74" s="106"/>
      <c r="C74" s="106" t="s">
        <v>182</v>
      </c>
      <c r="D74" s="3"/>
      <c r="E74" s="16" t="s">
        <v>89</v>
      </c>
      <c r="F74" s="26"/>
      <c r="G74" s="124" t="s">
        <v>285</v>
      </c>
      <c r="H74" s="125"/>
      <c r="I74" s="7"/>
      <c r="J74" s="138"/>
      <c r="K74" s="127"/>
    </row>
    <row r="75" spans="1:11" ht="19.5" customHeight="1" x14ac:dyDescent="0.4">
      <c r="B75" s="106"/>
      <c r="C75" s="106"/>
      <c r="D75" s="31"/>
      <c r="E75" s="16" t="s">
        <v>90</v>
      </c>
      <c r="F75" s="31"/>
      <c r="G75" s="122" t="s">
        <v>150</v>
      </c>
      <c r="H75" s="123"/>
      <c r="I75" s="7"/>
      <c r="J75" s="138"/>
      <c r="K75" s="127"/>
    </row>
    <row r="76" spans="1:11" ht="19.5" customHeight="1" x14ac:dyDescent="0.4">
      <c r="B76" s="106"/>
      <c r="C76" s="107"/>
      <c r="D76" s="9"/>
      <c r="E76" s="18"/>
      <c r="F76" s="9"/>
      <c r="G76" s="129" t="s">
        <v>74</v>
      </c>
      <c r="H76" s="130"/>
      <c r="I76" s="8"/>
      <c r="J76" s="139"/>
      <c r="K76" s="128"/>
    </row>
    <row r="77" spans="1:11" ht="19.5" customHeight="1" x14ac:dyDescent="0.4">
      <c r="A77" s="77" t="s">
        <v>306</v>
      </c>
      <c r="B77" s="106"/>
      <c r="C77" s="106" t="s">
        <v>232</v>
      </c>
      <c r="D77" s="26"/>
      <c r="E77" s="20" t="s">
        <v>91</v>
      </c>
      <c r="F77" s="26"/>
      <c r="G77" s="124" t="s">
        <v>285</v>
      </c>
      <c r="H77" s="125"/>
      <c r="I77" s="7"/>
      <c r="J77" s="138"/>
      <c r="K77" s="127"/>
    </row>
    <row r="78" spans="1:11" ht="19.5" customHeight="1" x14ac:dyDescent="0.4">
      <c r="B78" s="106"/>
      <c r="C78" s="106"/>
      <c r="D78" s="74"/>
      <c r="E78" s="20" t="s">
        <v>92</v>
      </c>
      <c r="F78" s="74"/>
      <c r="G78" s="122" t="s">
        <v>78</v>
      </c>
      <c r="H78" s="123"/>
      <c r="I78" s="7"/>
      <c r="J78" s="138"/>
      <c r="K78" s="127"/>
    </row>
    <row r="79" spans="1:11" ht="19.5" customHeight="1" x14ac:dyDescent="0.4">
      <c r="B79" s="106"/>
      <c r="C79" s="106"/>
      <c r="D79" s="74"/>
      <c r="E79" s="20" t="s">
        <v>93</v>
      </c>
      <c r="F79" s="74"/>
      <c r="G79" s="122" t="s">
        <v>151</v>
      </c>
      <c r="H79" s="123"/>
      <c r="I79" s="7"/>
      <c r="J79" s="138"/>
      <c r="K79" s="127"/>
    </row>
    <row r="80" spans="1:11" ht="19.5" customHeight="1" x14ac:dyDescent="0.4">
      <c r="B80" s="106"/>
      <c r="C80" s="107"/>
      <c r="D80" s="75"/>
      <c r="E80" s="21" t="s">
        <v>29</v>
      </c>
      <c r="F80" s="75"/>
      <c r="G80" s="129" t="s">
        <v>74</v>
      </c>
      <c r="H80" s="130"/>
      <c r="I80" s="8"/>
      <c r="J80" s="139"/>
      <c r="K80" s="128"/>
    </row>
    <row r="81" spans="1:12" ht="19.5" customHeight="1" x14ac:dyDescent="0.4">
      <c r="A81" s="77" t="s">
        <v>307</v>
      </c>
      <c r="B81" s="106"/>
      <c r="C81" s="106" t="s">
        <v>183</v>
      </c>
      <c r="D81" s="26"/>
      <c r="E81" s="20" t="s">
        <v>95</v>
      </c>
      <c r="F81" s="26"/>
      <c r="G81" s="124" t="s">
        <v>285</v>
      </c>
      <c r="H81" s="125"/>
      <c r="I81" s="7"/>
      <c r="J81" s="138"/>
      <c r="K81" s="127"/>
    </row>
    <row r="82" spans="1:12" ht="19.5" customHeight="1" x14ac:dyDescent="0.4">
      <c r="B82" s="106"/>
      <c r="C82" s="106"/>
      <c r="D82" s="31"/>
      <c r="E82" s="20" t="s">
        <v>96</v>
      </c>
      <c r="F82" s="74"/>
      <c r="G82" s="122" t="s">
        <v>78</v>
      </c>
      <c r="H82" s="123"/>
      <c r="I82" s="7"/>
      <c r="J82" s="138"/>
      <c r="K82" s="127"/>
    </row>
    <row r="83" spans="1:12" ht="19.5" customHeight="1" x14ac:dyDescent="0.4">
      <c r="B83" s="106"/>
      <c r="C83" s="106"/>
      <c r="D83" s="31"/>
      <c r="E83" s="20" t="s">
        <v>97</v>
      </c>
      <c r="F83" s="74"/>
      <c r="G83" s="122" t="s">
        <v>84</v>
      </c>
      <c r="H83" s="123"/>
      <c r="I83" s="7"/>
      <c r="J83" s="138"/>
      <c r="K83" s="127"/>
    </row>
    <row r="84" spans="1:12" ht="19.5" customHeight="1" x14ac:dyDescent="0.4">
      <c r="B84" s="106"/>
      <c r="C84" s="106"/>
      <c r="D84" s="31"/>
      <c r="E84" s="20" t="s">
        <v>98</v>
      </c>
      <c r="F84" s="74"/>
      <c r="G84" s="122" t="s">
        <v>99</v>
      </c>
      <c r="H84" s="123"/>
      <c r="I84" s="7"/>
      <c r="J84" s="138"/>
      <c r="K84" s="127"/>
    </row>
    <row r="85" spans="1:12" ht="19.5" customHeight="1" x14ac:dyDescent="0.4">
      <c r="B85" s="106"/>
      <c r="C85" s="107"/>
      <c r="D85" s="9"/>
      <c r="E85" s="21" t="s">
        <v>29</v>
      </c>
      <c r="F85" s="15"/>
      <c r="G85" s="129"/>
      <c r="H85" s="130"/>
      <c r="I85" s="8"/>
      <c r="J85" s="139"/>
      <c r="K85" s="128"/>
    </row>
    <row r="86" spans="1:12" ht="19.5" customHeight="1" x14ac:dyDescent="0.4">
      <c r="A86" s="77" t="s">
        <v>308</v>
      </c>
      <c r="B86" s="106"/>
      <c r="C86" s="106" t="s">
        <v>184</v>
      </c>
      <c r="D86" s="3"/>
      <c r="E86" s="17" t="s">
        <v>100</v>
      </c>
      <c r="F86" s="3"/>
      <c r="G86" s="124" t="s">
        <v>285</v>
      </c>
      <c r="H86" s="125"/>
      <c r="I86" s="7"/>
      <c r="J86" s="138"/>
      <c r="K86" s="127"/>
    </row>
    <row r="87" spans="1:12" ht="19.5" customHeight="1" x14ac:dyDescent="0.4">
      <c r="B87" s="106"/>
      <c r="C87" s="106"/>
      <c r="D87" s="31"/>
      <c r="E87" s="16" t="s">
        <v>101</v>
      </c>
      <c r="F87" s="31"/>
      <c r="G87" s="122" t="s">
        <v>78</v>
      </c>
      <c r="H87" s="123"/>
      <c r="I87" s="7"/>
      <c r="J87" s="138"/>
      <c r="K87" s="127"/>
    </row>
    <row r="88" spans="1:12" ht="19.5" customHeight="1" x14ac:dyDescent="0.4">
      <c r="B88" s="106"/>
      <c r="C88" s="107"/>
      <c r="D88" s="9"/>
      <c r="E88" s="18" t="s">
        <v>29</v>
      </c>
      <c r="F88" s="9"/>
      <c r="G88" s="129" t="s">
        <v>84</v>
      </c>
      <c r="H88" s="130"/>
      <c r="I88" s="8"/>
      <c r="J88" s="139"/>
      <c r="K88" s="128"/>
    </row>
    <row r="89" spans="1:12" ht="19.5" customHeight="1" x14ac:dyDescent="0.4">
      <c r="A89" s="77" t="s">
        <v>309</v>
      </c>
      <c r="B89" s="106"/>
      <c r="C89" s="106" t="s">
        <v>185</v>
      </c>
      <c r="D89" s="3"/>
      <c r="E89" s="17" t="s">
        <v>102</v>
      </c>
      <c r="F89" s="3"/>
      <c r="G89" s="124" t="s">
        <v>285</v>
      </c>
      <c r="H89" s="125"/>
      <c r="I89" s="7"/>
      <c r="J89" s="138"/>
      <c r="K89" s="127"/>
    </row>
    <row r="90" spans="1:12" ht="19.5" customHeight="1" x14ac:dyDescent="0.4">
      <c r="B90" s="106"/>
      <c r="C90" s="106"/>
      <c r="D90" s="31"/>
      <c r="E90" s="16" t="s">
        <v>103</v>
      </c>
      <c r="F90" s="74"/>
      <c r="G90" s="122" t="s">
        <v>78</v>
      </c>
      <c r="H90" s="123"/>
      <c r="I90" s="7"/>
      <c r="J90" s="138"/>
      <c r="K90" s="127"/>
    </row>
    <row r="91" spans="1:12" ht="19.5" customHeight="1" x14ac:dyDescent="0.4">
      <c r="B91" s="107"/>
      <c r="C91" s="107"/>
      <c r="D91" s="9"/>
      <c r="E91" s="18" t="s">
        <v>29</v>
      </c>
      <c r="F91" s="75"/>
      <c r="G91" s="129" t="s">
        <v>84</v>
      </c>
      <c r="H91" s="130"/>
      <c r="I91" s="8"/>
      <c r="J91" s="139"/>
      <c r="K91" s="128"/>
    </row>
    <row r="92" spans="1:12" ht="19.5" customHeight="1" x14ac:dyDescent="0.4">
      <c r="A92" s="77" t="s">
        <v>310</v>
      </c>
      <c r="B92" s="105" t="s">
        <v>186</v>
      </c>
      <c r="C92" s="105" t="s">
        <v>188</v>
      </c>
      <c r="D92" s="3"/>
      <c r="E92" s="17" t="s">
        <v>286</v>
      </c>
      <c r="F92" s="26"/>
      <c r="G92" s="124" t="s">
        <v>285</v>
      </c>
      <c r="H92" s="125"/>
      <c r="I92" s="5"/>
      <c r="J92" s="141"/>
      <c r="K92" s="126"/>
      <c r="L92" s="13"/>
    </row>
    <row r="93" spans="1:12" ht="19.5" customHeight="1" x14ac:dyDescent="0.4">
      <c r="B93" s="106"/>
      <c r="C93" s="106"/>
      <c r="D93" s="31"/>
      <c r="E93" s="16" t="s">
        <v>104</v>
      </c>
      <c r="F93" s="74"/>
      <c r="G93" s="122" t="s">
        <v>106</v>
      </c>
      <c r="H93" s="123"/>
      <c r="I93" s="7"/>
      <c r="J93" s="138"/>
      <c r="K93" s="127"/>
      <c r="L93" s="13"/>
    </row>
    <row r="94" spans="1:12" ht="19.5" customHeight="1" x14ac:dyDescent="0.4">
      <c r="B94" s="106"/>
      <c r="C94" s="107"/>
      <c r="D94" s="9"/>
      <c r="E94" s="18" t="s">
        <v>105</v>
      </c>
      <c r="F94" s="75"/>
      <c r="G94" s="129" t="s">
        <v>107</v>
      </c>
      <c r="H94" s="130"/>
      <c r="I94" s="8"/>
      <c r="J94" s="139"/>
      <c r="K94" s="128"/>
      <c r="L94" s="13"/>
    </row>
    <row r="95" spans="1:12" ht="19.5" customHeight="1" x14ac:dyDescent="0.4">
      <c r="A95" s="77" t="s">
        <v>311</v>
      </c>
      <c r="B95" s="106"/>
      <c r="C95" s="106" t="s">
        <v>233</v>
      </c>
      <c r="D95" s="26"/>
      <c r="E95" s="17" t="s">
        <v>108</v>
      </c>
      <c r="F95" s="3"/>
      <c r="G95" s="124" t="s">
        <v>285</v>
      </c>
      <c r="H95" s="125"/>
      <c r="I95" s="7"/>
      <c r="J95" s="138"/>
      <c r="K95" s="127"/>
      <c r="L95" s="13"/>
    </row>
    <row r="96" spans="1:12" ht="19.5" customHeight="1" x14ac:dyDescent="0.4">
      <c r="B96" s="106"/>
      <c r="C96" s="106"/>
      <c r="D96" s="31"/>
      <c r="E96" s="16" t="s">
        <v>109</v>
      </c>
      <c r="F96" s="31"/>
      <c r="G96" s="122" t="s">
        <v>111</v>
      </c>
      <c r="H96" s="123"/>
      <c r="I96" s="7"/>
      <c r="J96" s="138"/>
      <c r="K96" s="127"/>
      <c r="L96" s="13"/>
    </row>
    <row r="97" spans="1:12" ht="19.5" customHeight="1" x14ac:dyDescent="0.4">
      <c r="B97" s="106"/>
      <c r="C97" s="106"/>
      <c r="D97" s="31"/>
      <c r="E97" s="16" t="s">
        <v>110</v>
      </c>
      <c r="F97" s="31"/>
      <c r="G97" s="122" t="s">
        <v>112</v>
      </c>
      <c r="H97" s="123"/>
      <c r="I97" s="7"/>
      <c r="J97" s="138"/>
      <c r="K97" s="127"/>
      <c r="L97" s="13"/>
    </row>
    <row r="98" spans="1:12" ht="19.5" customHeight="1" x14ac:dyDescent="0.4">
      <c r="B98" s="106"/>
      <c r="C98" s="106"/>
      <c r="E98" s="16"/>
      <c r="F98" s="31"/>
      <c r="G98" s="122" t="s">
        <v>113</v>
      </c>
      <c r="H98" s="123"/>
      <c r="I98" s="7"/>
      <c r="J98" s="138"/>
      <c r="K98" s="127"/>
      <c r="L98" s="13"/>
    </row>
    <row r="99" spans="1:12" ht="19.5" customHeight="1" x14ac:dyDescent="0.4">
      <c r="B99" s="106"/>
      <c r="C99" s="107"/>
      <c r="D99" s="14"/>
      <c r="E99" s="18"/>
      <c r="F99" s="9"/>
      <c r="G99" s="129" t="s">
        <v>74</v>
      </c>
      <c r="H99" s="130"/>
      <c r="I99" s="8"/>
      <c r="J99" s="139"/>
      <c r="K99" s="128"/>
      <c r="L99" s="13"/>
    </row>
    <row r="100" spans="1:12" ht="19.5" customHeight="1" x14ac:dyDescent="0.4">
      <c r="A100" s="77" t="s">
        <v>312</v>
      </c>
      <c r="B100" s="106"/>
      <c r="C100" s="106" t="s">
        <v>234</v>
      </c>
      <c r="D100" s="26"/>
      <c r="E100" s="20" t="s">
        <v>114</v>
      </c>
      <c r="F100" s="26"/>
      <c r="G100" s="124" t="s">
        <v>117</v>
      </c>
      <c r="H100" s="125"/>
      <c r="I100" s="7"/>
      <c r="J100" s="138"/>
      <c r="K100" s="127"/>
      <c r="L100" s="13"/>
    </row>
    <row r="101" spans="1:12" ht="19.5" customHeight="1" x14ac:dyDescent="0.4">
      <c r="B101" s="106"/>
      <c r="C101" s="106"/>
      <c r="D101" s="31"/>
      <c r="E101" s="20" t="s">
        <v>115</v>
      </c>
      <c r="F101" s="74"/>
      <c r="G101" s="122" t="s">
        <v>106</v>
      </c>
      <c r="H101" s="123"/>
      <c r="I101" s="7"/>
      <c r="J101" s="138"/>
      <c r="K101" s="127"/>
      <c r="L101" s="13"/>
    </row>
    <row r="102" spans="1:12" ht="19.5" customHeight="1" x14ac:dyDescent="0.4">
      <c r="B102" s="106"/>
      <c r="C102" s="106"/>
      <c r="D102" s="31"/>
      <c r="E102" s="20" t="s">
        <v>116</v>
      </c>
      <c r="F102" s="74"/>
      <c r="G102" s="122" t="s">
        <v>112</v>
      </c>
      <c r="H102" s="123"/>
      <c r="I102" s="7"/>
      <c r="J102" s="138"/>
      <c r="K102" s="127"/>
      <c r="L102" s="13"/>
    </row>
    <row r="103" spans="1:12" ht="19.5" customHeight="1" x14ac:dyDescent="0.4">
      <c r="B103" s="106"/>
      <c r="C103" s="107"/>
      <c r="D103" s="14"/>
      <c r="E103" s="21"/>
      <c r="F103" s="75"/>
      <c r="G103" s="129" t="s">
        <v>74</v>
      </c>
      <c r="H103" s="130"/>
      <c r="I103" s="8"/>
      <c r="J103" s="139"/>
      <c r="K103" s="128"/>
      <c r="L103" s="13"/>
    </row>
    <row r="104" spans="1:12" ht="19.5" customHeight="1" x14ac:dyDescent="0.4">
      <c r="A104" s="77" t="s">
        <v>313</v>
      </c>
      <c r="B104" s="106"/>
      <c r="C104" s="105" t="s">
        <v>217</v>
      </c>
      <c r="D104" s="3"/>
      <c r="E104" s="19" t="s">
        <v>118</v>
      </c>
      <c r="F104" s="26"/>
      <c r="G104" s="124" t="s">
        <v>285</v>
      </c>
      <c r="H104" s="125"/>
      <c r="I104" s="5"/>
      <c r="J104" s="141"/>
      <c r="K104" s="127"/>
      <c r="L104" s="13"/>
    </row>
    <row r="105" spans="1:12" ht="19.5" customHeight="1" x14ac:dyDescent="0.4">
      <c r="B105" s="106"/>
      <c r="C105" s="106"/>
      <c r="D105" s="31"/>
      <c r="E105" s="20" t="s">
        <v>119</v>
      </c>
      <c r="F105" s="74"/>
      <c r="G105" s="122" t="s">
        <v>78</v>
      </c>
      <c r="H105" s="123"/>
      <c r="I105" s="7"/>
      <c r="J105" s="138"/>
      <c r="K105" s="127"/>
      <c r="L105" s="13"/>
    </row>
    <row r="106" spans="1:12" ht="19.5" customHeight="1" x14ac:dyDescent="0.4">
      <c r="B106" s="107"/>
      <c r="C106" s="107"/>
      <c r="D106" s="9"/>
      <c r="E106" s="21" t="s">
        <v>120</v>
      </c>
      <c r="F106" s="75"/>
      <c r="G106" s="129" t="s">
        <v>84</v>
      </c>
      <c r="H106" s="130"/>
      <c r="I106" s="8"/>
      <c r="J106" s="139"/>
      <c r="K106" s="128"/>
      <c r="L106" s="13"/>
    </row>
    <row r="107" spans="1:12" ht="31.5" customHeight="1" x14ac:dyDescent="0.4">
      <c r="B107" s="46"/>
      <c r="C107" s="40"/>
      <c r="E107" s="20"/>
      <c r="G107" s="44"/>
      <c r="H107" s="44"/>
      <c r="I107" s="44"/>
      <c r="J107" s="44"/>
      <c r="K107" s="44"/>
    </row>
    <row r="108" spans="1:12" ht="31.5" customHeight="1" x14ac:dyDescent="0.4">
      <c r="B108" s="46"/>
      <c r="C108" s="40"/>
      <c r="E108" s="20"/>
      <c r="G108" s="44"/>
      <c r="H108" s="44"/>
      <c r="I108" s="44"/>
      <c r="J108" s="44"/>
      <c r="K108" s="44"/>
    </row>
    <row r="109" spans="1:12" ht="21.75" customHeight="1" x14ac:dyDescent="0.4">
      <c r="B109" s="47"/>
      <c r="C109" s="41"/>
      <c r="D109" s="14"/>
      <c r="E109" s="21"/>
      <c r="F109" s="14"/>
      <c r="G109" s="45"/>
      <c r="H109" s="45"/>
      <c r="I109" s="45"/>
      <c r="J109" s="45"/>
      <c r="K109" s="45"/>
    </row>
    <row r="110" spans="1:12" s="2" customFormat="1" ht="18.75" customHeight="1" x14ac:dyDescent="0.4">
      <c r="B110" s="108" t="s">
        <v>0</v>
      </c>
      <c r="C110" s="108" t="s">
        <v>1</v>
      </c>
      <c r="D110" s="111" t="s">
        <v>7</v>
      </c>
      <c r="E110" s="112"/>
      <c r="F110" s="111" t="s">
        <v>2</v>
      </c>
      <c r="G110" s="113"/>
      <c r="H110" s="112"/>
      <c r="I110" s="143" t="s">
        <v>226</v>
      </c>
      <c r="J110" s="99" t="s">
        <v>3</v>
      </c>
      <c r="K110" s="99" t="s">
        <v>4</v>
      </c>
    </row>
    <row r="111" spans="1:12" s="2" customFormat="1" x14ac:dyDescent="0.4">
      <c r="A111" s="78"/>
      <c r="B111" s="108"/>
      <c r="C111" s="108"/>
      <c r="D111" s="109" t="s">
        <v>5</v>
      </c>
      <c r="E111" s="110"/>
      <c r="F111" s="114" t="s">
        <v>6</v>
      </c>
      <c r="G111" s="115"/>
      <c r="H111" s="142"/>
      <c r="I111" s="100"/>
      <c r="J111" s="100"/>
      <c r="K111" s="100"/>
    </row>
    <row r="112" spans="1:12" ht="19.5" customHeight="1" x14ac:dyDescent="0.4">
      <c r="A112" s="77" t="s">
        <v>314</v>
      </c>
      <c r="B112" s="116" t="s">
        <v>186</v>
      </c>
      <c r="C112" s="106" t="s">
        <v>235</v>
      </c>
      <c r="D112" s="26"/>
      <c r="E112" s="20" t="s">
        <v>121</v>
      </c>
      <c r="F112" s="26"/>
      <c r="G112" s="124" t="s">
        <v>285</v>
      </c>
      <c r="H112" s="125"/>
      <c r="I112" s="7"/>
      <c r="J112" s="138"/>
      <c r="K112" s="127"/>
      <c r="L112" s="13"/>
    </row>
    <row r="113" spans="1:12" ht="19.5" customHeight="1" x14ac:dyDescent="0.4">
      <c r="B113" s="131"/>
      <c r="C113" s="106"/>
      <c r="D113" s="74"/>
      <c r="E113" s="20" t="s">
        <v>122</v>
      </c>
      <c r="F113" s="74"/>
      <c r="G113" s="122" t="s">
        <v>78</v>
      </c>
      <c r="H113" s="123"/>
      <c r="I113" s="7"/>
      <c r="J113" s="138"/>
      <c r="K113" s="127"/>
      <c r="L113" s="13"/>
    </row>
    <row r="114" spans="1:12" ht="19.5" customHeight="1" x14ac:dyDescent="0.4">
      <c r="B114" s="131"/>
      <c r="C114" s="106"/>
      <c r="D114" s="74"/>
      <c r="E114" s="20" t="s">
        <v>123</v>
      </c>
      <c r="F114" s="74"/>
      <c r="G114" s="122" t="s">
        <v>84</v>
      </c>
      <c r="H114" s="123"/>
      <c r="I114" s="7"/>
      <c r="J114" s="138"/>
      <c r="K114" s="127"/>
      <c r="L114" s="13"/>
    </row>
    <row r="115" spans="1:12" ht="19.5" customHeight="1" x14ac:dyDescent="0.4">
      <c r="B115" s="131"/>
      <c r="C115" s="107"/>
      <c r="D115" s="75"/>
      <c r="E115" s="21" t="s">
        <v>29</v>
      </c>
      <c r="F115" s="75"/>
      <c r="G115" s="129" t="s">
        <v>74</v>
      </c>
      <c r="H115" s="130"/>
      <c r="I115" s="8"/>
      <c r="J115" s="139"/>
      <c r="K115" s="128"/>
      <c r="L115" s="13"/>
    </row>
    <row r="116" spans="1:12" ht="19.5" customHeight="1" x14ac:dyDescent="0.4">
      <c r="A116" s="77" t="s">
        <v>315</v>
      </c>
      <c r="B116" s="131"/>
      <c r="C116" s="131" t="s">
        <v>189</v>
      </c>
      <c r="D116" s="26"/>
      <c r="E116" s="20" t="s">
        <v>124</v>
      </c>
      <c r="F116" s="26"/>
      <c r="G116" s="124" t="s">
        <v>78</v>
      </c>
      <c r="H116" s="125"/>
      <c r="I116" s="7"/>
      <c r="J116" s="138"/>
      <c r="K116" s="127"/>
      <c r="L116" s="13"/>
    </row>
    <row r="117" spans="1:12" ht="19.5" customHeight="1" x14ac:dyDescent="0.4">
      <c r="B117" s="131"/>
      <c r="C117" s="131"/>
      <c r="D117" s="74"/>
      <c r="E117" s="20" t="s">
        <v>125</v>
      </c>
      <c r="F117" s="74"/>
      <c r="G117" s="122" t="s">
        <v>126</v>
      </c>
      <c r="H117" s="123"/>
      <c r="I117" s="7"/>
      <c r="J117" s="138"/>
      <c r="K117" s="127"/>
      <c r="L117" s="13"/>
    </row>
    <row r="118" spans="1:12" ht="19.5" customHeight="1" x14ac:dyDescent="0.4">
      <c r="B118" s="131"/>
      <c r="C118" s="117"/>
      <c r="D118" s="75"/>
      <c r="E118" s="21"/>
      <c r="F118" s="75"/>
      <c r="G118" s="129" t="s">
        <v>74</v>
      </c>
      <c r="H118" s="130"/>
      <c r="I118" s="8"/>
      <c r="J118" s="139"/>
      <c r="K118" s="128"/>
      <c r="L118" s="13"/>
    </row>
    <row r="119" spans="1:12" ht="19.5" customHeight="1" x14ac:dyDescent="0.4">
      <c r="A119" s="77" t="s">
        <v>316</v>
      </c>
      <c r="B119" s="131"/>
      <c r="C119" s="106" t="s">
        <v>236</v>
      </c>
      <c r="D119" s="26"/>
      <c r="E119" s="20" t="s">
        <v>127</v>
      </c>
      <c r="F119" s="26"/>
      <c r="G119" s="124" t="s">
        <v>78</v>
      </c>
      <c r="H119" s="125"/>
      <c r="I119" s="7"/>
      <c r="J119" s="138"/>
      <c r="K119" s="127"/>
      <c r="L119" s="13"/>
    </row>
    <row r="120" spans="1:12" ht="19.5" customHeight="1" x14ac:dyDescent="0.4">
      <c r="B120" s="131"/>
      <c r="C120" s="106"/>
      <c r="D120" s="74"/>
      <c r="E120" s="20" t="s">
        <v>128</v>
      </c>
      <c r="F120" s="74"/>
      <c r="G120" s="122" t="s">
        <v>130</v>
      </c>
      <c r="H120" s="123"/>
      <c r="I120" s="7"/>
      <c r="J120" s="138"/>
      <c r="K120" s="127"/>
      <c r="L120" s="13"/>
    </row>
    <row r="121" spans="1:12" ht="19.5" customHeight="1" x14ac:dyDescent="0.4">
      <c r="B121" s="131"/>
      <c r="C121" s="107"/>
      <c r="D121" s="75"/>
      <c r="E121" s="21" t="s">
        <v>29</v>
      </c>
      <c r="F121" s="75"/>
      <c r="G121" s="129" t="s">
        <v>131</v>
      </c>
      <c r="H121" s="130"/>
      <c r="I121" s="8"/>
      <c r="J121" s="139"/>
      <c r="K121" s="128"/>
      <c r="L121" s="13"/>
    </row>
    <row r="122" spans="1:12" ht="19.5" customHeight="1" x14ac:dyDescent="0.4">
      <c r="A122" s="77" t="s">
        <v>317</v>
      </c>
      <c r="B122" s="131"/>
      <c r="C122" s="106" t="s">
        <v>190</v>
      </c>
      <c r="D122" s="26"/>
      <c r="E122" s="20" t="s">
        <v>132</v>
      </c>
      <c r="F122" s="26"/>
      <c r="G122" s="124" t="s">
        <v>285</v>
      </c>
      <c r="H122" s="125"/>
      <c r="I122" s="7"/>
      <c r="J122" s="138"/>
      <c r="K122" s="127"/>
      <c r="L122" s="13"/>
    </row>
    <row r="123" spans="1:12" ht="19.5" customHeight="1" x14ac:dyDescent="0.4">
      <c r="B123" s="131"/>
      <c r="C123" s="106"/>
      <c r="D123" s="74"/>
      <c r="E123" s="20" t="s">
        <v>133</v>
      </c>
      <c r="F123" s="74"/>
      <c r="G123" s="122" t="s">
        <v>135</v>
      </c>
      <c r="H123" s="123"/>
      <c r="I123" s="7"/>
      <c r="J123" s="138"/>
      <c r="K123" s="127"/>
      <c r="L123" s="13"/>
    </row>
    <row r="124" spans="1:12" ht="19.5" customHeight="1" x14ac:dyDescent="0.4">
      <c r="B124" s="131"/>
      <c r="C124" s="106"/>
      <c r="D124" s="74"/>
      <c r="E124" s="20" t="s">
        <v>134</v>
      </c>
      <c r="F124" s="74"/>
      <c r="G124" s="122" t="s">
        <v>129</v>
      </c>
      <c r="H124" s="123"/>
      <c r="I124" s="7"/>
      <c r="J124" s="138"/>
      <c r="K124" s="127"/>
      <c r="L124" s="13"/>
    </row>
    <row r="125" spans="1:12" ht="19.5" customHeight="1" x14ac:dyDescent="0.4">
      <c r="B125" s="117"/>
      <c r="C125" s="107"/>
      <c r="D125" s="75"/>
      <c r="E125" s="21" t="s">
        <v>29</v>
      </c>
      <c r="F125" s="75"/>
      <c r="G125" s="129" t="s">
        <v>74</v>
      </c>
      <c r="H125" s="130"/>
      <c r="I125" s="8"/>
      <c r="J125" s="139"/>
      <c r="K125" s="128"/>
      <c r="L125" s="13"/>
    </row>
    <row r="126" spans="1:12" ht="19.5" customHeight="1" x14ac:dyDescent="0.4">
      <c r="A126" s="77" t="s">
        <v>323</v>
      </c>
      <c r="B126" s="116" t="s">
        <v>223</v>
      </c>
      <c r="C126" s="106" t="s">
        <v>237</v>
      </c>
      <c r="D126" s="26"/>
      <c r="E126" s="20" t="s">
        <v>213</v>
      </c>
      <c r="F126" s="26"/>
      <c r="G126" s="124" t="s">
        <v>285</v>
      </c>
      <c r="H126" s="125"/>
      <c r="I126" s="7"/>
      <c r="J126" s="138"/>
      <c r="K126" s="127"/>
    </row>
    <row r="127" spans="1:12" ht="19.5" customHeight="1" x14ac:dyDescent="0.4">
      <c r="B127" s="131"/>
      <c r="C127" s="106"/>
      <c r="D127" s="74"/>
      <c r="E127" s="20" t="s">
        <v>214</v>
      </c>
      <c r="F127" s="74"/>
      <c r="G127" s="122" t="s">
        <v>78</v>
      </c>
      <c r="H127" s="123"/>
      <c r="I127" s="7"/>
      <c r="J127" s="138"/>
      <c r="K127" s="127"/>
    </row>
    <row r="128" spans="1:12" ht="19.5" customHeight="1" x14ac:dyDescent="0.4">
      <c r="B128" s="131"/>
      <c r="C128" s="106"/>
      <c r="D128" s="74"/>
      <c r="E128" s="20" t="s">
        <v>136</v>
      </c>
      <c r="F128" s="74"/>
      <c r="G128" s="122" t="s">
        <v>137</v>
      </c>
      <c r="H128" s="123"/>
      <c r="I128" s="7"/>
      <c r="J128" s="138"/>
      <c r="K128" s="127"/>
    </row>
    <row r="129" spans="1:11" ht="19.5" customHeight="1" x14ac:dyDescent="0.4">
      <c r="B129" s="131"/>
      <c r="C129" s="107"/>
      <c r="D129" s="75"/>
      <c r="E129" s="21" t="s">
        <v>94</v>
      </c>
      <c r="F129" s="75"/>
      <c r="G129" s="129" t="s">
        <v>74</v>
      </c>
      <c r="H129" s="130"/>
      <c r="I129" s="8"/>
      <c r="J129" s="139"/>
      <c r="K129" s="128"/>
    </row>
    <row r="130" spans="1:11" ht="19.5" customHeight="1" x14ac:dyDescent="0.4">
      <c r="A130" s="77" t="s">
        <v>319</v>
      </c>
      <c r="B130" s="131"/>
      <c r="C130" s="106" t="s">
        <v>238</v>
      </c>
      <c r="D130" s="26"/>
      <c r="E130" s="20" t="s">
        <v>138</v>
      </c>
      <c r="F130" s="26"/>
      <c r="G130" s="124" t="s">
        <v>285</v>
      </c>
      <c r="H130" s="125"/>
      <c r="I130" s="7"/>
      <c r="J130" s="138"/>
      <c r="K130" s="127"/>
    </row>
    <row r="131" spans="1:11" ht="19.5" customHeight="1" x14ac:dyDescent="0.4">
      <c r="B131" s="131"/>
      <c r="C131" s="106"/>
      <c r="D131" s="74"/>
      <c r="E131" s="20" t="s">
        <v>139</v>
      </c>
      <c r="F131" s="74"/>
      <c r="G131" s="122" t="s">
        <v>78</v>
      </c>
      <c r="H131" s="123"/>
      <c r="I131" s="7"/>
      <c r="J131" s="138"/>
      <c r="K131" s="127"/>
    </row>
    <row r="132" spans="1:11" ht="19.5" customHeight="1" x14ac:dyDescent="0.4">
      <c r="B132" s="131"/>
      <c r="C132" s="106"/>
      <c r="D132" s="74"/>
      <c r="E132" s="20" t="s">
        <v>140</v>
      </c>
      <c r="F132" s="74"/>
      <c r="G132" s="122" t="s">
        <v>141</v>
      </c>
      <c r="H132" s="123"/>
      <c r="I132" s="7"/>
      <c r="J132" s="138"/>
      <c r="K132" s="127"/>
    </row>
    <row r="133" spans="1:11" ht="19.5" customHeight="1" x14ac:dyDescent="0.4">
      <c r="B133" s="131"/>
      <c r="C133" s="107"/>
      <c r="D133" s="14"/>
      <c r="E133" s="21"/>
      <c r="F133" s="75"/>
      <c r="G133" s="129" t="s">
        <v>74</v>
      </c>
      <c r="H133" s="130"/>
      <c r="I133" s="8"/>
      <c r="J133" s="139"/>
      <c r="K133" s="128"/>
    </row>
    <row r="134" spans="1:11" ht="19.5" customHeight="1" x14ac:dyDescent="0.4">
      <c r="A134" s="77" t="s">
        <v>320</v>
      </c>
      <c r="B134" s="131"/>
      <c r="C134" s="106" t="s">
        <v>239</v>
      </c>
      <c r="D134" s="26"/>
      <c r="E134" s="20" t="s">
        <v>142</v>
      </c>
      <c r="F134" s="26"/>
      <c r="G134" s="124" t="s">
        <v>285</v>
      </c>
      <c r="H134" s="125"/>
      <c r="I134" s="7"/>
      <c r="J134" s="127"/>
      <c r="K134" s="127"/>
    </row>
    <row r="135" spans="1:11" ht="19.5" customHeight="1" x14ac:dyDescent="0.4">
      <c r="B135" s="131"/>
      <c r="C135" s="106"/>
      <c r="D135" s="74"/>
      <c r="E135" s="20" t="s">
        <v>143</v>
      </c>
      <c r="F135" s="74"/>
      <c r="G135" s="122" t="s">
        <v>78</v>
      </c>
      <c r="H135" s="123"/>
      <c r="I135" s="7"/>
      <c r="J135" s="127"/>
      <c r="K135" s="127"/>
    </row>
    <row r="136" spans="1:11" ht="19.5" customHeight="1" x14ac:dyDescent="0.4">
      <c r="B136" s="131"/>
      <c r="C136" s="106"/>
      <c r="D136" s="74"/>
      <c r="E136" s="20" t="s">
        <v>144</v>
      </c>
      <c r="F136" s="74"/>
      <c r="G136" s="122" t="s">
        <v>145</v>
      </c>
      <c r="H136" s="123"/>
      <c r="I136" s="7"/>
      <c r="J136" s="127"/>
      <c r="K136" s="127"/>
    </row>
    <row r="137" spans="1:11" ht="19.5" customHeight="1" x14ac:dyDescent="0.4">
      <c r="B137" s="117"/>
      <c r="C137" s="107"/>
      <c r="D137" s="75"/>
      <c r="E137" s="21" t="s">
        <v>29</v>
      </c>
      <c r="F137" s="75"/>
      <c r="G137" s="129" t="s">
        <v>74</v>
      </c>
      <c r="H137" s="130"/>
      <c r="I137" s="8"/>
      <c r="J137" s="128"/>
      <c r="K137" s="128"/>
    </row>
    <row r="138" spans="1:11" ht="19.5" customHeight="1" x14ac:dyDescent="0.4">
      <c r="A138" s="77" t="s">
        <v>325</v>
      </c>
      <c r="B138" s="132" t="s">
        <v>187</v>
      </c>
      <c r="C138" s="133"/>
      <c r="D138" s="26"/>
      <c r="E138" s="19" t="s">
        <v>146</v>
      </c>
      <c r="F138" s="26"/>
      <c r="G138" s="124" t="s">
        <v>285</v>
      </c>
      <c r="H138" s="125"/>
      <c r="I138" s="5"/>
      <c r="J138" s="126"/>
      <c r="K138" s="126"/>
    </row>
    <row r="139" spans="1:11" ht="19.5" customHeight="1" x14ac:dyDescent="0.4">
      <c r="B139" s="134"/>
      <c r="C139" s="135"/>
      <c r="D139" s="74"/>
      <c r="E139" s="20" t="s">
        <v>147</v>
      </c>
      <c r="F139" s="74"/>
      <c r="G139" s="122" t="s">
        <v>78</v>
      </c>
      <c r="H139" s="123"/>
      <c r="I139" s="7"/>
      <c r="J139" s="127"/>
      <c r="K139" s="127"/>
    </row>
    <row r="140" spans="1:11" ht="19.5" customHeight="1" x14ac:dyDescent="0.4">
      <c r="B140" s="134"/>
      <c r="C140" s="135"/>
      <c r="D140" s="74"/>
      <c r="E140" s="20" t="s">
        <v>148</v>
      </c>
      <c r="F140" s="74"/>
      <c r="G140" s="122" t="s">
        <v>149</v>
      </c>
      <c r="H140" s="123"/>
      <c r="I140" s="7"/>
      <c r="J140" s="127"/>
      <c r="K140" s="127"/>
    </row>
    <row r="141" spans="1:11" ht="19.5" customHeight="1" x14ac:dyDescent="0.4">
      <c r="B141" s="136"/>
      <c r="C141" s="137"/>
      <c r="D141" s="75"/>
      <c r="E141" s="21" t="s">
        <v>29</v>
      </c>
      <c r="F141" s="75"/>
      <c r="G141" s="129" t="s">
        <v>74</v>
      </c>
      <c r="H141" s="130"/>
      <c r="I141" s="8"/>
      <c r="J141" s="128"/>
      <c r="K141" s="128"/>
    </row>
    <row r="142" spans="1:11" ht="18.75" customHeight="1" x14ac:dyDescent="0.4"/>
    <row r="143" spans="1:11" ht="18.75" customHeight="1" x14ac:dyDescent="0.4"/>
    <row r="144" spans="1:11" ht="18.75" customHeight="1" x14ac:dyDescent="0.4"/>
    <row r="145" ht="18.75" customHeight="1" x14ac:dyDescent="0.4"/>
    <row r="146" ht="18.75" customHeight="1" x14ac:dyDescent="0.4"/>
    <row r="147" ht="18.75" customHeight="1" x14ac:dyDescent="0.4"/>
    <row r="148" ht="18.75" customHeight="1" x14ac:dyDescent="0.4"/>
    <row r="149" ht="18.75" customHeight="1" x14ac:dyDescent="0.4"/>
    <row r="150" ht="18.75" customHeight="1" x14ac:dyDescent="0.4"/>
    <row r="151" ht="18.75" customHeight="1" x14ac:dyDescent="0.4"/>
    <row r="152" ht="18.75" customHeight="1" x14ac:dyDescent="0.4"/>
    <row r="153" ht="18.75" customHeight="1" x14ac:dyDescent="0.4"/>
    <row r="154" ht="18.75" customHeight="1" x14ac:dyDescent="0.4"/>
    <row r="155" ht="18.75" customHeight="1" x14ac:dyDescent="0.4"/>
    <row r="156" ht="18.75" customHeight="1" x14ac:dyDescent="0.4"/>
    <row r="157" ht="18.75" customHeight="1" x14ac:dyDescent="0.4"/>
    <row r="158" ht="18.75" customHeight="1" x14ac:dyDescent="0.4"/>
    <row r="159" ht="18.75" customHeight="1" x14ac:dyDescent="0.4"/>
    <row r="160" ht="18.75" customHeight="1" x14ac:dyDescent="0.4"/>
    <row r="161" ht="18.75" customHeight="1" x14ac:dyDescent="0.4"/>
    <row r="162" ht="18.75" customHeight="1" x14ac:dyDescent="0.4"/>
    <row r="163" ht="18.75" customHeight="1" x14ac:dyDescent="0.4"/>
    <row r="164" ht="18.75" customHeight="1" x14ac:dyDescent="0.4"/>
    <row r="165" ht="18.75" customHeight="1" x14ac:dyDescent="0.4"/>
    <row r="166" ht="18.75" customHeight="1" x14ac:dyDescent="0.4"/>
    <row r="167" ht="18.75" customHeight="1" x14ac:dyDescent="0.4"/>
    <row r="168" ht="18.75" customHeight="1" x14ac:dyDescent="0.4"/>
    <row r="169" ht="18.75" customHeight="1" x14ac:dyDescent="0.4"/>
    <row r="170" ht="18.75" customHeight="1" x14ac:dyDescent="0.4"/>
    <row r="171" ht="18.75" customHeight="1" x14ac:dyDescent="0.4"/>
    <row r="172" ht="18.75" customHeight="1" x14ac:dyDescent="0.4"/>
    <row r="173" ht="18.75" customHeight="1" x14ac:dyDescent="0.4"/>
    <row r="174" ht="18.75" customHeight="1" x14ac:dyDescent="0.4"/>
    <row r="175" ht="18.75" customHeight="1" x14ac:dyDescent="0.4"/>
    <row r="176" ht="18.75" customHeight="1" x14ac:dyDescent="0.4"/>
    <row r="177" ht="18.75" customHeight="1" x14ac:dyDescent="0.4"/>
    <row r="178" ht="18.75" customHeight="1" x14ac:dyDescent="0.4"/>
    <row r="179" ht="18.75" customHeight="1" x14ac:dyDescent="0.4"/>
    <row r="180" ht="18.75" customHeight="1" x14ac:dyDescent="0.4"/>
    <row r="181" ht="18.75" customHeight="1" x14ac:dyDescent="0.4"/>
    <row r="182" ht="18.75" customHeight="1" x14ac:dyDescent="0.4"/>
    <row r="183" ht="18.75" customHeight="1" x14ac:dyDescent="0.4"/>
    <row r="184" ht="18.75" customHeight="1" x14ac:dyDescent="0.4"/>
    <row r="185" ht="18.75" customHeight="1" x14ac:dyDescent="0.4"/>
    <row r="186" ht="18.75" customHeight="1" x14ac:dyDescent="0.4"/>
    <row r="187" ht="18.75" customHeight="1" x14ac:dyDescent="0.4"/>
    <row r="188" ht="18.75" customHeight="1" x14ac:dyDescent="0.4"/>
    <row r="189" ht="18.75" customHeight="1" x14ac:dyDescent="0.4"/>
    <row r="190" ht="18.75" customHeight="1" x14ac:dyDescent="0.4"/>
    <row r="191" ht="18.75" customHeight="1" x14ac:dyDescent="0.4"/>
    <row r="192" ht="18.75" customHeight="1" x14ac:dyDescent="0.4"/>
    <row r="193" ht="18.75" customHeight="1" x14ac:dyDescent="0.4"/>
    <row r="194" ht="18.75" customHeight="1" x14ac:dyDescent="0.4"/>
    <row r="195" ht="18.75" customHeight="1" x14ac:dyDescent="0.4"/>
    <row r="196" ht="18.75" customHeight="1" x14ac:dyDescent="0.4"/>
    <row r="197" ht="18.75" customHeight="1" x14ac:dyDescent="0.4"/>
    <row r="198" ht="18.75" customHeight="1" x14ac:dyDescent="0.4"/>
    <row r="199" ht="18.75" customHeight="1" x14ac:dyDescent="0.4"/>
    <row r="200" ht="18.75" customHeight="1" x14ac:dyDescent="0.4"/>
    <row r="201" ht="18.75" customHeight="1" x14ac:dyDescent="0.4"/>
    <row r="202" ht="18.75" customHeight="1" x14ac:dyDescent="0.4"/>
    <row r="203" ht="18.75" customHeight="1" x14ac:dyDescent="0.4"/>
    <row r="204" ht="18.75" customHeight="1" x14ac:dyDescent="0.4"/>
    <row r="205" ht="18.75" customHeight="1" x14ac:dyDescent="0.4"/>
    <row r="206" ht="18.75" customHeight="1" x14ac:dyDescent="0.4"/>
    <row r="207" ht="18.75" customHeight="1" x14ac:dyDescent="0.4"/>
    <row r="208" ht="18.75" customHeight="1" x14ac:dyDescent="0.4"/>
    <row r="209" ht="18.75" customHeight="1" x14ac:dyDescent="0.4"/>
    <row r="210" ht="18.75" customHeight="1" x14ac:dyDescent="0.4"/>
    <row r="211" ht="18.75" customHeight="1" x14ac:dyDescent="0.4"/>
    <row r="212" ht="18.75" customHeight="1" x14ac:dyDescent="0.4"/>
    <row r="213" ht="18.75" customHeight="1" x14ac:dyDescent="0.4"/>
    <row r="214" ht="18.75" customHeight="1" x14ac:dyDescent="0.4"/>
    <row r="215" ht="18.75" customHeight="1" x14ac:dyDescent="0.4"/>
    <row r="216" ht="18.75" customHeight="1" x14ac:dyDescent="0.4"/>
    <row r="217" ht="18.75" customHeight="1" x14ac:dyDescent="0.4"/>
    <row r="218" ht="18.75" customHeight="1" x14ac:dyDescent="0.4"/>
    <row r="219" ht="18.75" customHeight="1" x14ac:dyDescent="0.4"/>
    <row r="220" ht="18.75" customHeight="1" x14ac:dyDescent="0.4"/>
    <row r="221" ht="18.75" customHeight="1" x14ac:dyDescent="0.4"/>
    <row r="222" ht="18.75" customHeight="1" x14ac:dyDescent="0.4"/>
    <row r="223" ht="18.75" customHeight="1" x14ac:dyDescent="0.4"/>
    <row r="224" ht="18.75" customHeight="1" x14ac:dyDescent="0.4"/>
    <row r="225" ht="18.75" customHeight="1" x14ac:dyDescent="0.4"/>
    <row r="226" ht="18.75" customHeight="1" x14ac:dyDescent="0.4"/>
    <row r="227" ht="18.75" customHeight="1" x14ac:dyDescent="0.4"/>
    <row r="228" ht="18.75" customHeight="1" x14ac:dyDescent="0.4"/>
    <row r="229" ht="18.75" customHeight="1" x14ac:dyDescent="0.4"/>
    <row r="230" ht="18.75" customHeight="1" x14ac:dyDescent="0.4"/>
    <row r="231" ht="18.75" customHeight="1" x14ac:dyDescent="0.4"/>
    <row r="232" ht="18.75" customHeight="1" x14ac:dyDescent="0.4"/>
    <row r="233" ht="18.75" customHeight="1" x14ac:dyDescent="0.4"/>
    <row r="234" ht="18.75" customHeight="1" x14ac:dyDescent="0.4"/>
    <row r="235" ht="18.75" customHeight="1" x14ac:dyDescent="0.4"/>
    <row r="236" ht="18.75" customHeight="1" x14ac:dyDescent="0.4"/>
    <row r="237" ht="18.75" customHeight="1" x14ac:dyDescent="0.4"/>
    <row r="238" ht="18.75" customHeight="1" x14ac:dyDescent="0.4"/>
    <row r="239" ht="18.75" customHeight="1" x14ac:dyDescent="0.4"/>
    <row r="240" ht="18.75" customHeight="1" x14ac:dyDescent="0.4"/>
    <row r="241" ht="18.75" customHeight="1" x14ac:dyDescent="0.4"/>
    <row r="242" ht="18.75" customHeight="1" x14ac:dyDescent="0.4"/>
    <row r="243" ht="18.75" customHeight="1" x14ac:dyDescent="0.4"/>
    <row r="244" ht="18.75" customHeight="1" x14ac:dyDescent="0.4"/>
    <row r="245" ht="18.75" customHeight="1" x14ac:dyDescent="0.4"/>
    <row r="246" ht="18.75" customHeight="1" x14ac:dyDescent="0.4"/>
    <row r="247" ht="18.75" customHeight="1" x14ac:dyDescent="0.4"/>
    <row r="248" ht="18.75" customHeight="1" x14ac:dyDescent="0.4"/>
    <row r="249" ht="18.75" customHeight="1" x14ac:dyDescent="0.4"/>
    <row r="250" ht="18.75" customHeight="1" x14ac:dyDescent="0.4"/>
    <row r="251" ht="18.75" customHeight="1" x14ac:dyDescent="0.4"/>
    <row r="252" ht="18.75" customHeight="1" x14ac:dyDescent="0.4"/>
    <row r="253" ht="18.75" customHeight="1" x14ac:dyDescent="0.4"/>
    <row r="254" ht="18.75" customHeight="1" x14ac:dyDescent="0.4"/>
    <row r="255" ht="18.75" customHeight="1" x14ac:dyDescent="0.4"/>
    <row r="256" ht="18.75" customHeight="1" x14ac:dyDescent="0.4"/>
    <row r="257" ht="18.75" customHeight="1" x14ac:dyDescent="0.4"/>
    <row r="258" ht="18.75" customHeight="1" x14ac:dyDescent="0.4"/>
    <row r="259" ht="18.75" customHeight="1" x14ac:dyDescent="0.4"/>
    <row r="260" ht="18.75" customHeight="1" x14ac:dyDescent="0.4"/>
    <row r="261" ht="18.75" customHeight="1" x14ac:dyDescent="0.4"/>
    <row r="262" ht="18.75" customHeight="1" x14ac:dyDescent="0.4"/>
    <row r="263" ht="18.75" customHeight="1" x14ac:dyDescent="0.4"/>
    <row r="264" ht="18.75" customHeight="1" x14ac:dyDescent="0.4"/>
    <row r="265" ht="18.75" customHeight="1" x14ac:dyDescent="0.4"/>
    <row r="266" ht="18.75" customHeight="1" x14ac:dyDescent="0.4"/>
    <row r="267" ht="18.75" customHeight="1" x14ac:dyDescent="0.4"/>
    <row r="268" ht="18.75" customHeight="1" x14ac:dyDescent="0.4"/>
    <row r="269" ht="18.75" customHeight="1" x14ac:dyDescent="0.4"/>
    <row r="270" ht="18.75" customHeight="1" x14ac:dyDescent="0.4"/>
    <row r="271" ht="18.75" customHeight="1" x14ac:dyDescent="0.4"/>
    <row r="272" ht="18.75" customHeight="1" x14ac:dyDescent="0.4"/>
    <row r="273" ht="18.75" customHeight="1" x14ac:dyDescent="0.4"/>
    <row r="274" ht="18.75" customHeight="1" x14ac:dyDescent="0.4"/>
  </sheetData>
  <mergeCells count="221">
    <mergeCell ref="J1:K1"/>
    <mergeCell ref="G91:H91"/>
    <mergeCell ref="G92:H92"/>
    <mergeCell ref="G93:H93"/>
    <mergeCell ref="G94:H94"/>
    <mergeCell ref="G95:H95"/>
    <mergeCell ref="G96:H96"/>
    <mergeCell ref="G97:H97"/>
    <mergeCell ref="G80:H80"/>
    <mergeCell ref="G70:H70"/>
    <mergeCell ref="G75:H75"/>
    <mergeCell ref="J49:J52"/>
    <mergeCell ref="I8:I9"/>
    <mergeCell ref="I32:I35"/>
    <mergeCell ref="I25:I31"/>
    <mergeCell ref="I19:I24"/>
    <mergeCell ref="I13:I18"/>
    <mergeCell ref="I10:I12"/>
    <mergeCell ref="I49:I52"/>
    <mergeCell ref="I47:I48"/>
    <mergeCell ref="I43:I46"/>
    <mergeCell ref="I41:I42"/>
    <mergeCell ref="I39:I40"/>
    <mergeCell ref="I36:I38"/>
    <mergeCell ref="D57:E57"/>
    <mergeCell ref="I57:I58"/>
    <mergeCell ref="J57:J58"/>
    <mergeCell ref="K57:K58"/>
    <mergeCell ref="D58:E58"/>
    <mergeCell ref="F58:H58"/>
    <mergeCell ref="F57:H57"/>
    <mergeCell ref="G89:H89"/>
    <mergeCell ref="G90:H90"/>
    <mergeCell ref="J59:J62"/>
    <mergeCell ref="K68:K70"/>
    <mergeCell ref="G78:H78"/>
    <mergeCell ref="G79:H79"/>
    <mergeCell ref="G73:H73"/>
    <mergeCell ref="G74:H74"/>
    <mergeCell ref="G59:H59"/>
    <mergeCell ref="G60:H60"/>
    <mergeCell ref="G61:H61"/>
    <mergeCell ref="G62:H62"/>
    <mergeCell ref="G63:H63"/>
    <mergeCell ref="G64:H64"/>
    <mergeCell ref="G65:H65"/>
    <mergeCell ref="G66:H66"/>
    <mergeCell ref="G126:H126"/>
    <mergeCell ref="G125:H125"/>
    <mergeCell ref="G124:H124"/>
    <mergeCell ref="G123:H123"/>
    <mergeCell ref="G122:H122"/>
    <mergeCell ref="G121:H121"/>
    <mergeCell ref="D110:E110"/>
    <mergeCell ref="F110:H110"/>
    <mergeCell ref="K110:K111"/>
    <mergeCell ref="D111:E111"/>
    <mergeCell ref="F111:H111"/>
    <mergeCell ref="G120:H120"/>
    <mergeCell ref="G119:H119"/>
    <mergeCell ref="G118:H118"/>
    <mergeCell ref="G117:H117"/>
    <mergeCell ref="G116:H116"/>
    <mergeCell ref="G115:H115"/>
    <mergeCell ref="G114:H114"/>
    <mergeCell ref="G113:H113"/>
    <mergeCell ref="G112:H112"/>
    <mergeCell ref="I110:I111"/>
    <mergeCell ref="G98:H98"/>
    <mergeCell ref="G99:H99"/>
    <mergeCell ref="G100:H100"/>
    <mergeCell ref="G101:H101"/>
    <mergeCell ref="G102:H102"/>
    <mergeCell ref="G103:H103"/>
    <mergeCell ref="G104:H104"/>
    <mergeCell ref="G105:H105"/>
    <mergeCell ref="G106:H106"/>
    <mergeCell ref="J25:J31"/>
    <mergeCell ref="J19:J24"/>
    <mergeCell ref="J13:J18"/>
    <mergeCell ref="J10:J12"/>
    <mergeCell ref="J130:J133"/>
    <mergeCell ref="J126:J129"/>
    <mergeCell ref="J122:J125"/>
    <mergeCell ref="J119:J121"/>
    <mergeCell ref="J116:J118"/>
    <mergeCell ref="J112:J115"/>
    <mergeCell ref="J104:J106"/>
    <mergeCell ref="J100:J103"/>
    <mergeCell ref="J95:J99"/>
    <mergeCell ref="J92:J94"/>
    <mergeCell ref="J89:J91"/>
    <mergeCell ref="J86:J88"/>
    <mergeCell ref="J43:J46"/>
    <mergeCell ref="J41:J42"/>
    <mergeCell ref="J39:J40"/>
    <mergeCell ref="J36:J38"/>
    <mergeCell ref="J32:J35"/>
    <mergeCell ref="J63:J67"/>
    <mergeCell ref="J68:J70"/>
    <mergeCell ref="J110:J111"/>
    <mergeCell ref="K13:K18"/>
    <mergeCell ref="K10:K12"/>
    <mergeCell ref="K112:K115"/>
    <mergeCell ref="K104:K106"/>
    <mergeCell ref="K100:K103"/>
    <mergeCell ref="K95:K99"/>
    <mergeCell ref="K92:K94"/>
    <mergeCell ref="K89:K91"/>
    <mergeCell ref="K86:K88"/>
    <mergeCell ref="K81:K85"/>
    <mergeCell ref="K77:K80"/>
    <mergeCell ref="K74:K76"/>
    <mergeCell ref="K71:K73"/>
    <mergeCell ref="K41:K42"/>
    <mergeCell ref="K39:K40"/>
    <mergeCell ref="K36:K38"/>
    <mergeCell ref="K32:K35"/>
    <mergeCell ref="K25:K31"/>
    <mergeCell ref="K63:K67"/>
    <mergeCell ref="G53:K53"/>
    <mergeCell ref="G67:H67"/>
    <mergeCell ref="G68:H68"/>
    <mergeCell ref="G69:H69"/>
    <mergeCell ref="J47:J48"/>
    <mergeCell ref="K19:K24"/>
    <mergeCell ref="K59:K62"/>
    <mergeCell ref="K49:K52"/>
    <mergeCell ref="K47:K48"/>
    <mergeCell ref="K43:K46"/>
    <mergeCell ref="B126:B137"/>
    <mergeCell ref="B138:C141"/>
    <mergeCell ref="C130:C133"/>
    <mergeCell ref="C134:C137"/>
    <mergeCell ref="B112:B125"/>
    <mergeCell ref="J81:J85"/>
    <mergeCell ref="J77:J80"/>
    <mergeCell ref="J74:J76"/>
    <mergeCell ref="J71:J73"/>
    <mergeCell ref="G81:H81"/>
    <mergeCell ref="G82:H82"/>
    <mergeCell ref="G83:H83"/>
    <mergeCell ref="G84:H84"/>
    <mergeCell ref="G85:H85"/>
    <mergeCell ref="G86:H86"/>
    <mergeCell ref="G87:H87"/>
    <mergeCell ref="G88:H88"/>
    <mergeCell ref="G71:H71"/>
    <mergeCell ref="G72:H72"/>
    <mergeCell ref="C112:C115"/>
    <mergeCell ref="C116:C118"/>
    <mergeCell ref="C119:C121"/>
    <mergeCell ref="C122:C125"/>
    <mergeCell ref="C126:C129"/>
    <mergeCell ref="K138:K141"/>
    <mergeCell ref="K134:K137"/>
    <mergeCell ref="K130:K133"/>
    <mergeCell ref="K126:K129"/>
    <mergeCell ref="K122:K125"/>
    <mergeCell ref="K119:K121"/>
    <mergeCell ref="K116:K118"/>
    <mergeCell ref="G141:H141"/>
    <mergeCell ref="G140:H140"/>
    <mergeCell ref="G139:H139"/>
    <mergeCell ref="G138:H138"/>
    <mergeCell ref="G137:H137"/>
    <mergeCell ref="G136:H136"/>
    <mergeCell ref="G135:H135"/>
    <mergeCell ref="G134:H134"/>
    <mergeCell ref="G133:H133"/>
    <mergeCell ref="G132:H132"/>
    <mergeCell ref="G128:H128"/>
    <mergeCell ref="G127:H127"/>
    <mergeCell ref="G131:H131"/>
    <mergeCell ref="G130:H130"/>
    <mergeCell ref="J138:J141"/>
    <mergeCell ref="J134:J137"/>
    <mergeCell ref="G129:H129"/>
    <mergeCell ref="B92:B106"/>
    <mergeCell ref="B110:B111"/>
    <mergeCell ref="C110:C111"/>
    <mergeCell ref="B59:B91"/>
    <mergeCell ref="C59:C62"/>
    <mergeCell ref="C63:C67"/>
    <mergeCell ref="C68:C70"/>
    <mergeCell ref="C71:C73"/>
    <mergeCell ref="C74:C76"/>
    <mergeCell ref="C77:C80"/>
    <mergeCell ref="C81:C85"/>
    <mergeCell ref="C86:C88"/>
    <mergeCell ref="C89:C91"/>
    <mergeCell ref="C92:C94"/>
    <mergeCell ref="C95:C99"/>
    <mergeCell ref="C100:C103"/>
    <mergeCell ref="C104:C106"/>
    <mergeCell ref="G76:H76"/>
    <mergeCell ref="G77:H77"/>
    <mergeCell ref="B39:B52"/>
    <mergeCell ref="B57:B58"/>
    <mergeCell ref="C57:C58"/>
    <mergeCell ref="J8:J9"/>
    <mergeCell ref="K8:K9"/>
    <mergeCell ref="B8:B9"/>
    <mergeCell ref="C8:C9"/>
    <mergeCell ref="D9:E9"/>
    <mergeCell ref="D8:E8"/>
    <mergeCell ref="F8:G8"/>
    <mergeCell ref="F9:G9"/>
    <mergeCell ref="C39:C40"/>
    <mergeCell ref="C41:C42"/>
    <mergeCell ref="C43:C46"/>
    <mergeCell ref="C47:C48"/>
    <mergeCell ref="C49:C52"/>
    <mergeCell ref="B10:B18"/>
    <mergeCell ref="B19:C24"/>
    <mergeCell ref="B25:C31"/>
    <mergeCell ref="B32:B38"/>
    <mergeCell ref="C32:C35"/>
    <mergeCell ref="C36:C38"/>
    <mergeCell ref="C10:C12"/>
    <mergeCell ref="C13:C18"/>
  </mergeCells>
  <phoneticPr fontId="1"/>
  <pageMargins left="0.59055118110236227" right="0.59055118110236227" top="0.59055118110236227" bottom="0.51181102362204722" header="0.39370078740157483" footer="0.39370078740157483"/>
  <pageSetup paperSize="9" scale="72" fitToHeight="0" orientation="portrait" r:id="rId1"/>
  <rowBreaks count="2" manualBreakCount="2">
    <brk id="53" max="16383" man="1"/>
    <brk id="106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7" r:id="rId4" name="Check Box 53">
              <controlPr defaultSize="0" autoFill="0" autoLine="0" autoPict="0">
                <anchor moveWithCells="1">
                  <from>
                    <xdr:col>3</xdr:col>
                    <xdr:colOff>9525</xdr:colOff>
                    <xdr:row>8</xdr:row>
                    <xdr:rowOff>180975</xdr:rowOff>
                  </from>
                  <to>
                    <xdr:col>4</xdr:col>
                    <xdr:colOff>28575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" name="Check Box 54">
              <controlPr defaultSize="0" autoFill="0" autoLine="0" autoPict="0">
                <anchor moveWithCells="1">
                  <from>
                    <xdr:col>3</xdr:col>
                    <xdr:colOff>9525</xdr:colOff>
                    <xdr:row>9</xdr:row>
                    <xdr:rowOff>219075</xdr:rowOff>
                  </from>
                  <to>
                    <xdr:col>4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" name="Check Box 58">
              <controlPr defaultSize="0" autoFill="0" autoLine="0" autoPict="0">
                <anchor moveWithCells="1">
                  <from>
                    <xdr:col>3</xdr:col>
                    <xdr:colOff>9525</xdr:colOff>
                    <xdr:row>11</xdr:row>
                    <xdr:rowOff>228600</xdr:rowOff>
                  </from>
                  <to>
                    <xdr:col>4</xdr:col>
                    <xdr:colOff>28575</xdr:colOff>
                    <xdr:row>13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7" name="Check Box 59">
              <controlPr defaultSize="0" autoFill="0" autoLine="0" autoPict="0">
                <anchor moveWithCells="1">
                  <from>
                    <xdr:col>3</xdr:col>
                    <xdr:colOff>9525</xdr:colOff>
                    <xdr:row>12</xdr:row>
                    <xdr:rowOff>219075</xdr:rowOff>
                  </from>
                  <to>
                    <xdr:col>4</xdr:col>
                    <xdr:colOff>28575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8" name="Check Box 60">
              <controlPr defaultSize="0" autoFill="0" autoLine="0" autoPict="0">
                <anchor moveWithCells="1">
                  <from>
                    <xdr:col>3</xdr:col>
                    <xdr:colOff>9525</xdr:colOff>
                    <xdr:row>13</xdr:row>
                    <xdr:rowOff>219075</xdr:rowOff>
                  </from>
                  <to>
                    <xdr:col>4</xdr:col>
                    <xdr:colOff>28575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9" name="Check Box 61">
              <controlPr defaultSize="0" autoFill="0" autoLine="0" autoPict="0">
                <anchor moveWithCells="1">
                  <from>
                    <xdr:col>3</xdr:col>
                    <xdr:colOff>9525</xdr:colOff>
                    <xdr:row>14</xdr:row>
                    <xdr:rowOff>219075</xdr:rowOff>
                  </from>
                  <to>
                    <xdr:col>4</xdr:col>
                    <xdr:colOff>28575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10" name="Check Box 62">
              <controlPr defaultSize="0" autoFill="0" autoLine="0" autoPict="0">
                <anchor moveWithCells="1">
                  <from>
                    <xdr:col>3</xdr:col>
                    <xdr:colOff>9525</xdr:colOff>
                    <xdr:row>15</xdr:row>
                    <xdr:rowOff>219075</xdr:rowOff>
                  </from>
                  <to>
                    <xdr:col>4</xdr:col>
                    <xdr:colOff>28575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11" name="Check Box 63">
              <controlPr defaultSize="0" autoFill="0" autoLine="0" autoPict="0">
                <anchor moveWithCells="1">
                  <from>
                    <xdr:col>3</xdr:col>
                    <xdr:colOff>9525</xdr:colOff>
                    <xdr:row>16</xdr:row>
                    <xdr:rowOff>219075</xdr:rowOff>
                  </from>
                  <to>
                    <xdr:col>4</xdr:col>
                    <xdr:colOff>28575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12" name="Check Box 68">
              <controlPr defaultSize="0" autoFill="0" autoLine="0" autoPict="0">
                <anchor moveWithCells="1">
                  <from>
                    <xdr:col>5</xdr:col>
                    <xdr:colOff>9525</xdr:colOff>
                    <xdr:row>12</xdr:row>
                    <xdr:rowOff>219075</xdr:rowOff>
                  </from>
                  <to>
                    <xdr:col>6</xdr:col>
                    <xdr:colOff>28575</xdr:colOff>
                    <xdr:row>14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13" name="Check Box 69">
              <controlPr defaultSize="0" autoFill="0" autoLine="0" autoPict="0">
                <anchor moveWithCells="1">
                  <from>
                    <xdr:col>5</xdr:col>
                    <xdr:colOff>9525</xdr:colOff>
                    <xdr:row>13</xdr:row>
                    <xdr:rowOff>219075</xdr:rowOff>
                  </from>
                  <to>
                    <xdr:col>6</xdr:col>
                    <xdr:colOff>28575</xdr:colOff>
                    <xdr:row>15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4" name="Check Box 70">
              <controlPr defaultSize="0" autoFill="0" autoLine="0" autoPict="0">
                <anchor moveWithCells="1">
                  <from>
                    <xdr:col>5</xdr:col>
                    <xdr:colOff>9525</xdr:colOff>
                    <xdr:row>14</xdr:row>
                    <xdr:rowOff>219075</xdr:rowOff>
                  </from>
                  <to>
                    <xdr:col>6</xdr:col>
                    <xdr:colOff>28575</xdr:colOff>
                    <xdr:row>16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5" name="Check Box 71">
              <controlPr defaultSize="0" autoFill="0" autoLine="0" autoPict="0">
                <anchor moveWithCells="1">
                  <from>
                    <xdr:col>5</xdr:col>
                    <xdr:colOff>9525</xdr:colOff>
                    <xdr:row>15</xdr:row>
                    <xdr:rowOff>219075</xdr:rowOff>
                  </from>
                  <to>
                    <xdr:col>6</xdr:col>
                    <xdr:colOff>28575</xdr:colOff>
                    <xdr:row>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6" name="Check Box 73">
              <controlPr defaultSize="0" autoFill="0" autoLine="0" autoPict="0">
                <anchor moveWithCells="1">
                  <from>
                    <xdr:col>3</xdr:col>
                    <xdr:colOff>9525</xdr:colOff>
                    <xdr:row>17</xdr:row>
                    <xdr:rowOff>228600</xdr:rowOff>
                  </from>
                  <to>
                    <xdr:col>4</xdr:col>
                    <xdr:colOff>28575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17" name="Check Box 74">
              <controlPr defaultSize="0" autoFill="0" autoLine="0" autoPict="0">
                <anchor moveWithCells="1">
                  <from>
                    <xdr:col>3</xdr:col>
                    <xdr:colOff>9525</xdr:colOff>
                    <xdr:row>18</xdr:row>
                    <xdr:rowOff>219075</xdr:rowOff>
                  </from>
                  <to>
                    <xdr:col>4</xdr:col>
                    <xdr:colOff>28575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8" name="Check Box 76">
              <controlPr defaultSize="0" autoFill="0" autoLine="0" autoPict="0">
                <anchor moveWithCells="1">
                  <from>
                    <xdr:col>3</xdr:col>
                    <xdr:colOff>9525</xdr:colOff>
                    <xdr:row>20</xdr:row>
                    <xdr:rowOff>219075</xdr:rowOff>
                  </from>
                  <to>
                    <xdr:col>4</xdr:col>
                    <xdr:colOff>28575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9" name="Check Box 72">
              <controlPr defaultSize="0" autoFill="0" autoLine="0" autoPict="0">
                <anchor moveWithCells="1">
                  <from>
                    <xdr:col>5</xdr:col>
                    <xdr:colOff>9525</xdr:colOff>
                    <xdr:row>16</xdr:row>
                    <xdr:rowOff>219075</xdr:rowOff>
                  </from>
                  <to>
                    <xdr:col>6</xdr:col>
                    <xdr:colOff>28575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20" name="Check Box 79">
              <controlPr defaultSize="0" autoFill="0" autoLine="0" autoPict="0">
                <anchor moveWithCells="1">
                  <from>
                    <xdr:col>5</xdr:col>
                    <xdr:colOff>9525</xdr:colOff>
                    <xdr:row>17</xdr:row>
                    <xdr:rowOff>228600</xdr:rowOff>
                  </from>
                  <to>
                    <xdr:col>6</xdr:col>
                    <xdr:colOff>28575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1" name="Check Box 80">
              <controlPr defaultSize="0" autoFill="0" autoLine="0" autoPict="0">
                <anchor moveWithCells="1">
                  <from>
                    <xdr:col>5</xdr:col>
                    <xdr:colOff>9525</xdr:colOff>
                    <xdr:row>18</xdr:row>
                    <xdr:rowOff>219075</xdr:rowOff>
                  </from>
                  <to>
                    <xdr:col>6</xdr:col>
                    <xdr:colOff>28575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22" name="Check Box 81">
              <controlPr defaultSize="0" autoFill="0" autoLine="0" autoPict="0">
                <anchor moveWithCells="1">
                  <from>
                    <xdr:col>5</xdr:col>
                    <xdr:colOff>9525</xdr:colOff>
                    <xdr:row>19</xdr:row>
                    <xdr:rowOff>219075</xdr:rowOff>
                  </from>
                  <to>
                    <xdr:col>6</xdr:col>
                    <xdr:colOff>28575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23" name="Check Box 82">
              <controlPr defaultSize="0" autoFill="0" autoLine="0" autoPict="0">
                <anchor moveWithCells="1">
                  <from>
                    <xdr:col>5</xdr:col>
                    <xdr:colOff>9525</xdr:colOff>
                    <xdr:row>20</xdr:row>
                    <xdr:rowOff>219075</xdr:rowOff>
                  </from>
                  <to>
                    <xdr:col>6</xdr:col>
                    <xdr:colOff>28575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4" name="Check Box 83">
              <controlPr defaultSize="0" autoFill="0" autoLine="0" autoPict="0">
                <anchor moveWithCells="1">
                  <from>
                    <xdr:col>5</xdr:col>
                    <xdr:colOff>9525</xdr:colOff>
                    <xdr:row>21</xdr:row>
                    <xdr:rowOff>219075</xdr:rowOff>
                  </from>
                  <to>
                    <xdr:col>6</xdr:col>
                    <xdr:colOff>28575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5" name="Check Box 84">
              <controlPr defaultSize="0" autoFill="0" autoLine="0" autoPict="0">
                <anchor moveWithCells="1">
                  <from>
                    <xdr:col>5</xdr:col>
                    <xdr:colOff>9525</xdr:colOff>
                    <xdr:row>22</xdr:row>
                    <xdr:rowOff>219075</xdr:rowOff>
                  </from>
                  <to>
                    <xdr:col>6</xdr:col>
                    <xdr:colOff>28575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26" name="Check Box 92">
              <controlPr defaultSize="0" autoFill="0" autoLine="0" autoPict="0">
                <anchor moveWithCells="1">
                  <from>
                    <xdr:col>3</xdr:col>
                    <xdr:colOff>9525</xdr:colOff>
                    <xdr:row>27</xdr:row>
                    <xdr:rowOff>219075</xdr:rowOff>
                  </from>
                  <to>
                    <xdr:col>4</xdr:col>
                    <xdr:colOff>28575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27" name="Check Box 93">
              <controlPr defaultSize="0" autoFill="0" autoLine="0" autoPict="0">
                <anchor moveWithCells="1">
                  <from>
                    <xdr:col>3</xdr:col>
                    <xdr:colOff>9525</xdr:colOff>
                    <xdr:row>28</xdr:row>
                    <xdr:rowOff>219075</xdr:rowOff>
                  </from>
                  <to>
                    <xdr:col>4</xdr:col>
                    <xdr:colOff>28575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28" name="Check Box 98">
              <controlPr defaultSize="0" autoFill="0" autoLine="0" autoPict="0">
                <anchor moveWithCells="1">
                  <from>
                    <xdr:col>5</xdr:col>
                    <xdr:colOff>9525</xdr:colOff>
                    <xdr:row>23</xdr:row>
                    <xdr:rowOff>228600</xdr:rowOff>
                  </from>
                  <to>
                    <xdr:col>6</xdr:col>
                    <xdr:colOff>28575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9" name="Check Box 99">
              <controlPr defaultSize="0" autoFill="0" autoLine="0" autoPict="0">
                <anchor moveWithCells="1">
                  <from>
                    <xdr:col>5</xdr:col>
                    <xdr:colOff>9525</xdr:colOff>
                    <xdr:row>24</xdr:row>
                    <xdr:rowOff>219075</xdr:rowOff>
                  </from>
                  <to>
                    <xdr:col>6</xdr:col>
                    <xdr:colOff>28575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30" name="Check Box 100">
              <controlPr defaultSize="0" autoFill="0" autoLine="0" autoPict="0">
                <anchor moveWithCells="1">
                  <from>
                    <xdr:col>5</xdr:col>
                    <xdr:colOff>9525</xdr:colOff>
                    <xdr:row>25</xdr:row>
                    <xdr:rowOff>219075</xdr:rowOff>
                  </from>
                  <to>
                    <xdr:col>6</xdr:col>
                    <xdr:colOff>28575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31" name="Check Box 101">
              <controlPr defaultSize="0" autoFill="0" autoLine="0" autoPict="0">
                <anchor moveWithCells="1">
                  <from>
                    <xdr:col>5</xdr:col>
                    <xdr:colOff>9525</xdr:colOff>
                    <xdr:row>26</xdr:row>
                    <xdr:rowOff>219075</xdr:rowOff>
                  </from>
                  <to>
                    <xdr:col>6</xdr:col>
                    <xdr:colOff>28575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32" name="Check Box 102">
              <controlPr defaultSize="0" autoFill="0" autoLine="0" autoPict="0">
                <anchor moveWithCells="1">
                  <from>
                    <xdr:col>5</xdr:col>
                    <xdr:colOff>9525</xdr:colOff>
                    <xdr:row>27</xdr:row>
                    <xdr:rowOff>219075</xdr:rowOff>
                  </from>
                  <to>
                    <xdr:col>6</xdr:col>
                    <xdr:colOff>28575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33" name="Check Box 103">
              <controlPr defaultSize="0" autoFill="0" autoLine="0" autoPict="0">
                <anchor moveWithCells="1">
                  <from>
                    <xdr:col>5</xdr:col>
                    <xdr:colOff>9525</xdr:colOff>
                    <xdr:row>28</xdr:row>
                    <xdr:rowOff>219075</xdr:rowOff>
                  </from>
                  <to>
                    <xdr:col>6</xdr:col>
                    <xdr:colOff>28575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34" name="Check Box 78">
              <controlPr defaultSize="0" autoFill="0" autoLine="0" autoPict="0">
                <anchor moveWithCells="1">
                  <from>
                    <xdr:col>3</xdr:col>
                    <xdr:colOff>9525</xdr:colOff>
                    <xdr:row>22</xdr:row>
                    <xdr:rowOff>219075</xdr:rowOff>
                  </from>
                  <to>
                    <xdr:col>4</xdr:col>
                    <xdr:colOff>28575</xdr:colOff>
                    <xdr:row>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35" name="Check Box 88">
              <controlPr defaultSize="0" autoFill="0" autoLine="0" autoPict="0">
                <anchor moveWithCells="1">
                  <from>
                    <xdr:col>3</xdr:col>
                    <xdr:colOff>9525</xdr:colOff>
                    <xdr:row>23</xdr:row>
                    <xdr:rowOff>228600</xdr:rowOff>
                  </from>
                  <to>
                    <xdr:col>4</xdr:col>
                    <xdr:colOff>28575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36" name="Check Box 89">
              <controlPr defaultSize="0" autoFill="0" autoLine="0" autoPict="0">
                <anchor moveWithCells="1">
                  <from>
                    <xdr:col>3</xdr:col>
                    <xdr:colOff>9525</xdr:colOff>
                    <xdr:row>24</xdr:row>
                    <xdr:rowOff>219075</xdr:rowOff>
                  </from>
                  <to>
                    <xdr:col>4</xdr:col>
                    <xdr:colOff>28575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37" name="Check Box 90">
              <controlPr defaultSize="0" autoFill="0" autoLine="0" autoPict="0">
                <anchor moveWithCells="1">
                  <from>
                    <xdr:col>3</xdr:col>
                    <xdr:colOff>9525</xdr:colOff>
                    <xdr:row>25</xdr:row>
                    <xdr:rowOff>219075</xdr:rowOff>
                  </from>
                  <to>
                    <xdr:col>4</xdr:col>
                    <xdr:colOff>28575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38" name="Check Box 91">
              <controlPr defaultSize="0" autoFill="0" autoLine="0" autoPict="0">
                <anchor moveWithCells="1">
                  <from>
                    <xdr:col>3</xdr:col>
                    <xdr:colOff>9525</xdr:colOff>
                    <xdr:row>26</xdr:row>
                    <xdr:rowOff>219075</xdr:rowOff>
                  </from>
                  <to>
                    <xdr:col>4</xdr:col>
                    <xdr:colOff>28575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39" name="Check Box 117">
              <controlPr defaultSize="0" autoFill="0" autoLine="0" autoPict="0">
                <anchor moveWithCells="1">
                  <from>
                    <xdr:col>5</xdr:col>
                    <xdr:colOff>9525</xdr:colOff>
                    <xdr:row>35</xdr:row>
                    <xdr:rowOff>219075</xdr:rowOff>
                  </from>
                  <to>
                    <xdr:col>6</xdr:col>
                    <xdr:colOff>28575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40" name="Check Box 113">
              <controlPr defaultSize="0" autoFill="0" autoLine="0" autoPict="0">
                <anchor moveWithCells="1">
                  <from>
                    <xdr:col>3</xdr:col>
                    <xdr:colOff>9525</xdr:colOff>
                    <xdr:row>36</xdr:row>
                    <xdr:rowOff>219075</xdr:rowOff>
                  </from>
                  <to>
                    <xdr:col>4</xdr:col>
                    <xdr:colOff>28575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41" name="Check Box 114">
              <controlPr defaultSize="0" autoFill="0" autoLine="0" autoPict="0">
                <anchor moveWithCells="1">
                  <from>
                    <xdr:col>3</xdr:col>
                    <xdr:colOff>9525</xdr:colOff>
                    <xdr:row>35</xdr:row>
                    <xdr:rowOff>219075</xdr:rowOff>
                  </from>
                  <to>
                    <xdr:col>4</xdr:col>
                    <xdr:colOff>28575</xdr:colOff>
                    <xdr:row>37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42" name="Check Box 118">
              <controlPr defaultSize="0" autoFill="0" autoLine="0" autoPict="0">
                <anchor moveWithCells="1">
                  <from>
                    <xdr:col>3</xdr:col>
                    <xdr:colOff>9525</xdr:colOff>
                    <xdr:row>37</xdr:row>
                    <xdr:rowOff>219075</xdr:rowOff>
                  </from>
                  <to>
                    <xdr:col>4</xdr:col>
                    <xdr:colOff>28575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43" name="Check Box 119">
              <controlPr defaultSize="0" autoFill="0" autoLine="0" autoPict="0">
                <anchor moveWithCells="1">
                  <from>
                    <xdr:col>5</xdr:col>
                    <xdr:colOff>9525</xdr:colOff>
                    <xdr:row>37</xdr:row>
                    <xdr:rowOff>219075</xdr:rowOff>
                  </from>
                  <to>
                    <xdr:col>6</xdr:col>
                    <xdr:colOff>28575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44" name="Check Box 120">
              <controlPr defaultSize="0" autoFill="0" autoLine="0" autoPict="0">
                <anchor moveWithCells="1">
                  <from>
                    <xdr:col>5</xdr:col>
                    <xdr:colOff>9525</xdr:colOff>
                    <xdr:row>38</xdr:row>
                    <xdr:rowOff>219075</xdr:rowOff>
                  </from>
                  <to>
                    <xdr:col>6</xdr:col>
                    <xdr:colOff>28575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45" name="Check Box 124">
              <controlPr defaultSize="0" autoFill="0" autoLine="0" autoPict="0">
                <anchor moveWithCells="1">
                  <from>
                    <xdr:col>5</xdr:col>
                    <xdr:colOff>9525</xdr:colOff>
                    <xdr:row>39</xdr:row>
                    <xdr:rowOff>219075</xdr:rowOff>
                  </from>
                  <to>
                    <xdr:col>6</xdr:col>
                    <xdr:colOff>28575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46" name="Check Box 125">
              <controlPr defaultSize="0" autoFill="0" autoLine="0" autoPict="0">
                <anchor moveWithCells="1">
                  <from>
                    <xdr:col>5</xdr:col>
                    <xdr:colOff>9525</xdr:colOff>
                    <xdr:row>40</xdr:row>
                    <xdr:rowOff>219075</xdr:rowOff>
                  </from>
                  <to>
                    <xdr:col>6</xdr:col>
                    <xdr:colOff>28575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47" name="Check Box 97">
              <controlPr defaultSize="0" autoFill="0" autoLine="0" autoPict="0">
                <anchor moveWithCells="1">
                  <from>
                    <xdr:col>5</xdr:col>
                    <xdr:colOff>9525</xdr:colOff>
                    <xdr:row>29</xdr:row>
                    <xdr:rowOff>219075</xdr:rowOff>
                  </from>
                  <to>
                    <xdr:col>6</xdr:col>
                    <xdr:colOff>28575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48" name="Check Box 108">
              <controlPr defaultSize="0" autoFill="0" autoLine="0" autoPict="0">
                <anchor moveWithCells="1">
                  <from>
                    <xdr:col>5</xdr:col>
                    <xdr:colOff>9525</xdr:colOff>
                    <xdr:row>33</xdr:row>
                    <xdr:rowOff>219075</xdr:rowOff>
                  </from>
                  <to>
                    <xdr:col>6</xdr:col>
                    <xdr:colOff>28575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49" name="Check Box 109">
              <controlPr defaultSize="0" autoFill="0" autoLine="0" autoPict="0">
                <anchor moveWithCells="1">
                  <from>
                    <xdr:col>5</xdr:col>
                    <xdr:colOff>9525</xdr:colOff>
                    <xdr:row>30</xdr:row>
                    <xdr:rowOff>228600</xdr:rowOff>
                  </from>
                  <to>
                    <xdr:col>6</xdr:col>
                    <xdr:colOff>28575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50" name="Check Box 110">
              <controlPr defaultSize="0" autoFill="0" autoLine="0" autoPict="0">
                <anchor moveWithCells="1">
                  <from>
                    <xdr:col>5</xdr:col>
                    <xdr:colOff>9525</xdr:colOff>
                    <xdr:row>31</xdr:row>
                    <xdr:rowOff>219075</xdr:rowOff>
                  </from>
                  <to>
                    <xdr:col>6</xdr:col>
                    <xdr:colOff>28575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1" name="Check Box 111">
              <controlPr defaultSize="0" autoFill="0" autoLine="0" autoPict="0">
                <anchor moveWithCells="1">
                  <from>
                    <xdr:col>5</xdr:col>
                    <xdr:colOff>9525</xdr:colOff>
                    <xdr:row>32</xdr:row>
                    <xdr:rowOff>219075</xdr:rowOff>
                  </from>
                  <to>
                    <xdr:col>6</xdr:col>
                    <xdr:colOff>28575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52" name="Check Box 115">
              <controlPr defaultSize="0" autoFill="0" autoLine="0" autoPict="0">
                <anchor moveWithCells="1">
                  <from>
                    <xdr:col>5</xdr:col>
                    <xdr:colOff>9525</xdr:colOff>
                    <xdr:row>34</xdr:row>
                    <xdr:rowOff>219075</xdr:rowOff>
                  </from>
                  <to>
                    <xdr:col>6</xdr:col>
                    <xdr:colOff>28575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53" name="Check Box 128">
              <controlPr defaultSize="0" autoFill="0" autoLine="0" autoPict="0">
                <anchor moveWithCells="1">
                  <from>
                    <xdr:col>3</xdr:col>
                    <xdr:colOff>9525</xdr:colOff>
                    <xdr:row>44</xdr:row>
                    <xdr:rowOff>219075</xdr:rowOff>
                  </from>
                  <to>
                    <xdr:col>4</xdr:col>
                    <xdr:colOff>28575</xdr:colOff>
                    <xdr:row>46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54" name="Check Box 130">
              <controlPr defaultSize="0" autoFill="0" autoLine="0" autoPict="0">
                <anchor moveWithCells="1">
                  <from>
                    <xdr:col>3</xdr:col>
                    <xdr:colOff>9525</xdr:colOff>
                    <xdr:row>42</xdr:row>
                    <xdr:rowOff>219075</xdr:rowOff>
                  </from>
                  <to>
                    <xdr:col>4</xdr:col>
                    <xdr:colOff>28575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55" name="Check Box 131">
              <controlPr defaultSize="0" autoFill="0" autoLine="0" autoPict="0">
                <anchor moveWithCells="1">
                  <from>
                    <xdr:col>3</xdr:col>
                    <xdr:colOff>9525</xdr:colOff>
                    <xdr:row>43</xdr:row>
                    <xdr:rowOff>219075</xdr:rowOff>
                  </from>
                  <to>
                    <xdr:col>4</xdr:col>
                    <xdr:colOff>28575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56" name="Check Box 133">
              <controlPr defaultSize="0" autoFill="0" autoLine="0" autoPict="0">
                <anchor moveWithCells="1">
                  <from>
                    <xdr:col>5</xdr:col>
                    <xdr:colOff>9525</xdr:colOff>
                    <xdr:row>41</xdr:row>
                    <xdr:rowOff>228600</xdr:rowOff>
                  </from>
                  <to>
                    <xdr:col>6</xdr:col>
                    <xdr:colOff>28575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57" name="Check Box 134">
              <controlPr defaultSize="0" autoFill="0" autoLine="0" autoPict="0">
                <anchor moveWithCells="1">
                  <from>
                    <xdr:col>5</xdr:col>
                    <xdr:colOff>9525</xdr:colOff>
                    <xdr:row>42</xdr:row>
                    <xdr:rowOff>219075</xdr:rowOff>
                  </from>
                  <to>
                    <xdr:col>6</xdr:col>
                    <xdr:colOff>28575</xdr:colOff>
                    <xdr:row>44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58" name="Check Box 135">
              <controlPr defaultSize="0" autoFill="0" autoLine="0" autoPict="0">
                <anchor moveWithCells="1">
                  <from>
                    <xdr:col>5</xdr:col>
                    <xdr:colOff>9525</xdr:colOff>
                    <xdr:row>43</xdr:row>
                    <xdr:rowOff>219075</xdr:rowOff>
                  </from>
                  <to>
                    <xdr:col>6</xdr:col>
                    <xdr:colOff>28575</xdr:colOff>
                    <xdr:row>45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59" name="Check Box 126">
              <controlPr defaultSize="0" autoFill="0" autoLine="0" autoPict="0">
                <anchor moveWithCells="1">
                  <from>
                    <xdr:col>3</xdr:col>
                    <xdr:colOff>9525</xdr:colOff>
                    <xdr:row>39</xdr:row>
                    <xdr:rowOff>219075</xdr:rowOff>
                  </from>
                  <to>
                    <xdr:col>4</xdr:col>
                    <xdr:colOff>28575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60" name="Check Box 127">
              <controlPr defaultSize="0" autoFill="0" autoLine="0" autoPict="0">
                <anchor moveWithCells="1">
                  <from>
                    <xdr:col>3</xdr:col>
                    <xdr:colOff>9525</xdr:colOff>
                    <xdr:row>40</xdr:row>
                    <xdr:rowOff>219075</xdr:rowOff>
                  </from>
                  <to>
                    <xdr:col>4</xdr:col>
                    <xdr:colOff>28575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61" name="Check Box 129">
              <controlPr defaultSize="0" autoFill="0" autoLine="0" autoPict="0">
                <anchor moveWithCells="1">
                  <from>
                    <xdr:col>3</xdr:col>
                    <xdr:colOff>9525</xdr:colOff>
                    <xdr:row>41</xdr:row>
                    <xdr:rowOff>228600</xdr:rowOff>
                  </from>
                  <to>
                    <xdr:col>4</xdr:col>
                    <xdr:colOff>28575</xdr:colOff>
                    <xdr:row>43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62" name="Check Box 136">
              <controlPr defaultSize="0" autoFill="0" autoLine="0" autoPict="0">
                <anchor moveWithCells="1">
                  <from>
                    <xdr:col>3</xdr:col>
                    <xdr:colOff>9525</xdr:colOff>
                    <xdr:row>45</xdr:row>
                    <xdr:rowOff>219075</xdr:rowOff>
                  </from>
                  <to>
                    <xdr:col>4</xdr:col>
                    <xdr:colOff>28575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63" name="Check Box 138">
              <controlPr defaultSize="0" autoFill="0" autoLine="0" autoPict="0">
                <anchor moveWithCells="1">
                  <from>
                    <xdr:col>5</xdr:col>
                    <xdr:colOff>9525</xdr:colOff>
                    <xdr:row>45</xdr:row>
                    <xdr:rowOff>219075</xdr:rowOff>
                  </from>
                  <to>
                    <xdr:col>6</xdr:col>
                    <xdr:colOff>28575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64" name="Check Box 139">
              <controlPr defaultSize="0" autoFill="0" autoLine="0" autoPict="0">
                <anchor moveWithCells="1">
                  <from>
                    <xdr:col>5</xdr:col>
                    <xdr:colOff>9525</xdr:colOff>
                    <xdr:row>46</xdr:row>
                    <xdr:rowOff>219075</xdr:rowOff>
                  </from>
                  <to>
                    <xdr:col>6</xdr:col>
                    <xdr:colOff>28575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5" name="Check Box 104">
              <controlPr defaultSize="0" autoFill="0" autoLine="0" autoPict="0">
                <anchor moveWithCells="1">
                  <from>
                    <xdr:col>3</xdr:col>
                    <xdr:colOff>9525</xdr:colOff>
                    <xdr:row>33</xdr:row>
                    <xdr:rowOff>219075</xdr:rowOff>
                  </from>
                  <to>
                    <xdr:col>4</xdr:col>
                    <xdr:colOff>28575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6" name="Check Box 105">
              <controlPr defaultSize="0" autoFill="0" autoLine="0" autoPict="0">
                <anchor moveWithCells="1">
                  <from>
                    <xdr:col>3</xdr:col>
                    <xdr:colOff>9525</xdr:colOff>
                    <xdr:row>30</xdr:row>
                    <xdr:rowOff>228600</xdr:rowOff>
                  </from>
                  <to>
                    <xdr:col>4</xdr:col>
                    <xdr:colOff>28575</xdr:colOff>
                    <xdr:row>32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7" name="Check Box 106">
              <controlPr defaultSize="0" autoFill="0" autoLine="0" autoPict="0">
                <anchor moveWithCells="1">
                  <from>
                    <xdr:col>3</xdr:col>
                    <xdr:colOff>9525</xdr:colOff>
                    <xdr:row>31</xdr:row>
                    <xdr:rowOff>219075</xdr:rowOff>
                  </from>
                  <to>
                    <xdr:col>4</xdr:col>
                    <xdr:colOff>28575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8" name="Check Box 107">
              <controlPr defaultSize="0" autoFill="0" autoLine="0" autoPict="0">
                <anchor moveWithCells="1">
                  <from>
                    <xdr:col>3</xdr:col>
                    <xdr:colOff>9525</xdr:colOff>
                    <xdr:row>32</xdr:row>
                    <xdr:rowOff>219075</xdr:rowOff>
                  </from>
                  <to>
                    <xdr:col>4</xdr:col>
                    <xdr:colOff>28575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69" name="Check Box 112">
              <controlPr defaultSize="0" autoFill="0" autoLine="0" autoPict="0">
                <anchor moveWithCells="1">
                  <from>
                    <xdr:col>3</xdr:col>
                    <xdr:colOff>9525</xdr:colOff>
                    <xdr:row>34</xdr:row>
                    <xdr:rowOff>219075</xdr:rowOff>
                  </from>
                  <to>
                    <xdr:col>4</xdr:col>
                    <xdr:colOff>28575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70" name="Check Box 144">
              <controlPr defaultSize="0" autoFill="0" autoLine="0" autoPict="0">
                <anchor moveWithCells="1">
                  <from>
                    <xdr:col>5</xdr:col>
                    <xdr:colOff>9525</xdr:colOff>
                    <xdr:row>47</xdr:row>
                    <xdr:rowOff>228600</xdr:rowOff>
                  </from>
                  <to>
                    <xdr:col>6</xdr:col>
                    <xdr:colOff>28575</xdr:colOff>
                    <xdr:row>49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71" name="Check Box 145">
              <controlPr defaultSize="0" autoFill="0" autoLine="0" autoPict="0">
                <anchor moveWithCells="1">
                  <from>
                    <xdr:col>5</xdr:col>
                    <xdr:colOff>9525</xdr:colOff>
                    <xdr:row>48</xdr:row>
                    <xdr:rowOff>219075</xdr:rowOff>
                  </from>
                  <to>
                    <xdr:col>6</xdr:col>
                    <xdr:colOff>28575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72" name="Check Box 146">
              <controlPr defaultSize="0" autoFill="0" autoLine="0" autoPict="0">
                <anchor moveWithCells="1">
                  <from>
                    <xdr:col>5</xdr:col>
                    <xdr:colOff>9525</xdr:colOff>
                    <xdr:row>49</xdr:row>
                    <xdr:rowOff>219075</xdr:rowOff>
                  </from>
                  <to>
                    <xdr:col>6</xdr:col>
                    <xdr:colOff>28575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73" name="Check Box 137">
              <controlPr defaultSize="0" autoFill="0" autoLine="0" autoPict="0">
                <anchor moveWithCells="1">
                  <from>
                    <xdr:col>3</xdr:col>
                    <xdr:colOff>9525</xdr:colOff>
                    <xdr:row>46</xdr:row>
                    <xdr:rowOff>219075</xdr:rowOff>
                  </from>
                  <to>
                    <xdr:col>4</xdr:col>
                    <xdr:colOff>28575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74" name="Check Box 140">
              <controlPr defaultSize="0" autoFill="0" autoLine="0" autoPict="0">
                <anchor moveWithCells="1">
                  <from>
                    <xdr:col>3</xdr:col>
                    <xdr:colOff>9525</xdr:colOff>
                    <xdr:row>50</xdr:row>
                    <xdr:rowOff>219075</xdr:rowOff>
                  </from>
                  <to>
                    <xdr:col>4</xdr:col>
                    <xdr:colOff>28575</xdr:colOff>
                    <xdr:row>52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75" name="Check Box 141">
              <controlPr defaultSize="0" autoFill="0" autoLine="0" autoPict="0">
                <anchor moveWithCells="1">
                  <from>
                    <xdr:col>3</xdr:col>
                    <xdr:colOff>9525</xdr:colOff>
                    <xdr:row>47</xdr:row>
                    <xdr:rowOff>228600</xdr:rowOff>
                  </from>
                  <to>
                    <xdr:col>4</xdr:col>
                    <xdr:colOff>28575</xdr:colOff>
                    <xdr:row>49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76" name="Check Box 142">
              <controlPr defaultSize="0" autoFill="0" autoLine="0" autoPict="0">
                <anchor moveWithCells="1">
                  <from>
                    <xdr:col>3</xdr:col>
                    <xdr:colOff>9525</xdr:colOff>
                    <xdr:row>48</xdr:row>
                    <xdr:rowOff>219075</xdr:rowOff>
                  </from>
                  <to>
                    <xdr:col>4</xdr:col>
                    <xdr:colOff>28575</xdr:colOff>
                    <xdr:row>50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77" name="Check Box 143">
              <controlPr defaultSize="0" autoFill="0" autoLine="0" autoPict="0">
                <anchor moveWithCells="1">
                  <from>
                    <xdr:col>3</xdr:col>
                    <xdr:colOff>9525</xdr:colOff>
                    <xdr:row>49</xdr:row>
                    <xdr:rowOff>219075</xdr:rowOff>
                  </from>
                  <to>
                    <xdr:col>4</xdr:col>
                    <xdr:colOff>28575</xdr:colOff>
                    <xdr:row>51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78" name="Check Box 158">
              <controlPr defaultSize="0" autoFill="0" autoLine="0" autoPict="0">
                <anchor moveWithCells="1">
                  <from>
                    <xdr:col>3</xdr:col>
                    <xdr:colOff>9525</xdr:colOff>
                    <xdr:row>57</xdr:row>
                    <xdr:rowOff>152400</xdr:rowOff>
                  </from>
                  <to>
                    <xdr:col>4</xdr:col>
                    <xdr:colOff>28575</xdr:colOff>
                    <xdr:row>59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79" name="Check Box 159">
              <controlPr defaultSize="0" autoFill="0" autoLine="0" autoPict="0">
                <anchor moveWithCells="1">
                  <from>
                    <xdr:col>3</xdr:col>
                    <xdr:colOff>9525</xdr:colOff>
                    <xdr:row>58</xdr:row>
                    <xdr:rowOff>219075</xdr:rowOff>
                  </from>
                  <to>
                    <xdr:col>4</xdr:col>
                    <xdr:colOff>28575</xdr:colOff>
                    <xdr:row>60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80" name="Check Box 160">
              <controlPr defaultSize="0" autoFill="0" autoLine="0" autoPict="0">
                <anchor moveWithCells="1">
                  <from>
                    <xdr:col>3</xdr:col>
                    <xdr:colOff>9525</xdr:colOff>
                    <xdr:row>59</xdr:row>
                    <xdr:rowOff>219075</xdr:rowOff>
                  </from>
                  <to>
                    <xdr:col>4</xdr:col>
                    <xdr:colOff>28575</xdr:colOff>
                    <xdr:row>61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81" name="Check Box 168">
              <controlPr defaultSize="0" autoFill="0" autoLine="0" autoPict="0">
                <anchor moveWithCells="1">
                  <from>
                    <xdr:col>3</xdr:col>
                    <xdr:colOff>9525</xdr:colOff>
                    <xdr:row>61</xdr:row>
                    <xdr:rowOff>228600</xdr:rowOff>
                  </from>
                  <to>
                    <xdr:col>4</xdr:col>
                    <xdr:colOff>28575</xdr:colOff>
                    <xdr:row>63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82" name="Check Box 169">
              <controlPr defaultSize="0" autoFill="0" autoLine="0" autoPict="0">
                <anchor moveWithCells="1">
                  <from>
                    <xdr:col>3</xdr:col>
                    <xdr:colOff>9525</xdr:colOff>
                    <xdr:row>62</xdr:row>
                    <xdr:rowOff>219075</xdr:rowOff>
                  </from>
                  <to>
                    <xdr:col>4</xdr:col>
                    <xdr:colOff>28575</xdr:colOff>
                    <xdr:row>64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83" name="Check Box 170">
              <controlPr defaultSize="0" autoFill="0" autoLine="0" autoPict="0">
                <anchor moveWithCells="1">
                  <from>
                    <xdr:col>3</xdr:col>
                    <xdr:colOff>9525</xdr:colOff>
                    <xdr:row>63</xdr:row>
                    <xdr:rowOff>219075</xdr:rowOff>
                  </from>
                  <to>
                    <xdr:col>4</xdr:col>
                    <xdr:colOff>28575</xdr:colOff>
                    <xdr:row>65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84" name="Check Box 55">
              <controlPr defaultSize="0" autoFill="0" autoLine="0" autoPict="0">
                <anchor moveWithCells="1">
                  <from>
                    <xdr:col>5</xdr:col>
                    <xdr:colOff>9525</xdr:colOff>
                    <xdr:row>8</xdr:row>
                    <xdr:rowOff>180975</xdr:rowOff>
                  </from>
                  <to>
                    <xdr:col>6</xdr:col>
                    <xdr:colOff>28575</xdr:colOff>
                    <xdr:row>10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85" name="Check Box 56">
              <controlPr defaultSize="0" autoFill="0" autoLine="0" autoPict="0">
                <anchor moveWithCells="1">
                  <from>
                    <xdr:col>5</xdr:col>
                    <xdr:colOff>9525</xdr:colOff>
                    <xdr:row>10</xdr:row>
                    <xdr:rowOff>219075</xdr:rowOff>
                  </from>
                  <to>
                    <xdr:col>6</xdr:col>
                    <xdr:colOff>28575</xdr:colOff>
                    <xdr:row>12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86" name="Check Box 57">
              <controlPr defaultSize="0" autoFill="0" autoLine="0" autoPict="0">
                <anchor moveWithCells="1">
                  <from>
                    <xdr:col>5</xdr:col>
                    <xdr:colOff>9525</xdr:colOff>
                    <xdr:row>9</xdr:row>
                    <xdr:rowOff>219075</xdr:rowOff>
                  </from>
                  <to>
                    <xdr:col>6</xdr:col>
                    <xdr:colOff>28575</xdr:colOff>
                    <xdr:row>11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87" name="Check Box 67">
              <controlPr defaultSize="0" autoFill="0" autoLine="0" autoPict="0">
                <anchor moveWithCells="1">
                  <from>
                    <xdr:col>5</xdr:col>
                    <xdr:colOff>9525</xdr:colOff>
                    <xdr:row>11</xdr:row>
                    <xdr:rowOff>228600</xdr:rowOff>
                  </from>
                  <to>
                    <xdr:col>6</xdr:col>
                    <xdr:colOff>28575</xdr:colOff>
                    <xdr:row>13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88" name="Check Box 182">
              <controlPr defaultSize="0" autoFill="0" autoLine="0" autoPict="0">
                <anchor moveWithCells="1">
                  <from>
                    <xdr:col>3</xdr:col>
                    <xdr:colOff>9525</xdr:colOff>
                    <xdr:row>66</xdr:row>
                    <xdr:rowOff>228600</xdr:rowOff>
                  </from>
                  <to>
                    <xdr:col>4</xdr:col>
                    <xdr:colOff>28575</xdr:colOff>
                    <xdr:row>68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89" name="Check Box 184">
              <controlPr defaultSize="0" autoFill="0" autoLine="0" autoPict="0">
                <anchor moveWithCells="1">
                  <from>
                    <xdr:col>3</xdr:col>
                    <xdr:colOff>9525</xdr:colOff>
                    <xdr:row>67</xdr:row>
                    <xdr:rowOff>219075</xdr:rowOff>
                  </from>
                  <to>
                    <xdr:col>4</xdr:col>
                    <xdr:colOff>28575</xdr:colOff>
                    <xdr:row>69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90" name="Check Box 177">
              <controlPr defaultSize="0" autoFill="0" autoLine="0" autoPict="0">
                <anchor moveWithCells="1">
                  <from>
                    <xdr:col>5</xdr:col>
                    <xdr:colOff>9525</xdr:colOff>
                    <xdr:row>68</xdr:row>
                    <xdr:rowOff>219075</xdr:rowOff>
                  </from>
                  <to>
                    <xdr:col>6</xdr:col>
                    <xdr:colOff>28575</xdr:colOff>
                    <xdr:row>70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91" name="Check Box 178">
              <controlPr defaultSize="0" autoFill="0" autoLine="0" autoPict="0">
                <anchor moveWithCells="1">
                  <from>
                    <xdr:col>5</xdr:col>
                    <xdr:colOff>9525</xdr:colOff>
                    <xdr:row>67</xdr:row>
                    <xdr:rowOff>219075</xdr:rowOff>
                  </from>
                  <to>
                    <xdr:col>6</xdr:col>
                    <xdr:colOff>28575</xdr:colOff>
                    <xdr:row>69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92" name="Check Box 185">
              <controlPr defaultSize="0" autoFill="0" autoLine="0" autoPict="0">
                <anchor moveWithCells="1">
                  <from>
                    <xdr:col>5</xdr:col>
                    <xdr:colOff>9525</xdr:colOff>
                    <xdr:row>69</xdr:row>
                    <xdr:rowOff>228600</xdr:rowOff>
                  </from>
                  <to>
                    <xdr:col>6</xdr:col>
                    <xdr:colOff>28575</xdr:colOff>
                    <xdr:row>71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93" name="Check Box 187">
              <controlPr defaultSize="0" autoFill="0" autoLine="0" autoPict="0">
                <anchor moveWithCells="1">
                  <from>
                    <xdr:col>5</xdr:col>
                    <xdr:colOff>9525</xdr:colOff>
                    <xdr:row>70</xdr:row>
                    <xdr:rowOff>219075</xdr:rowOff>
                  </from>
                  <to>
                    <xdr:col>6</xdr:col>
                    <xdr:colOff>28575</xdr:colOff>
                    <xdr:row>72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94" name="Check Box 193">
              <controlPr defaultSize="0" autoFill="0" autoLine="0" autoPict="0">
                <anchor moveWithCells="1">
                  <from>
                    <xdr:col>3</xdr:col>
                    <xdr:colOff>9525</xdr:colOff>
                    <xdr:row>73</xdr:row>
                    <xdr:rowOff>219075</xdr:rowOff>
                  </from>
                  <to>
                    <xdr:col>4</xdr:col>
                    <xdr:colOff>28575</xdr:colOff>
                    <xdr:row>75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95" name="Check Box 197">
              <controlPr defaultSize="0" autoFill="0" autoLine="0" autoPict="0">
                <anchor moveWithCells="1">
                  <from>
                    <xdr:col>4</xdr:col>
                    <xdr:colOff>485775</xdr:colOff>
                    <xdr:row>39</xdr:row>
                    <xdr:rowOff>219075</xdr:rowOff>
                  </from>
                  <to>
                    <xdr:col>4</xdr:col>
                    <xdr:colOff>742950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96" name="Check Box 198">
              <controlPr defaultSize="0" autoFill="0" autoLine="0" autoPict="0">
                <anchor moveWithCells="1">
                  <from>
                    <xdr:col>4</xdr:col>
                    <xdr:colOff>1028700</xdr:colOff>
                    <xdr:row>39</xdr:row>
                    <xdr:rowOff>209550</xdr:rowOff>
                  </from>
                  <to>
                    <xdr:col>4</xdr:col>
                    <xdr:colOff>1285875</xdr:colOff>
                    <xdr:row>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97" name="Check Box 199">
              <controlPr defaultSize="0" autoFill="0" autoLine="0" autoPict="0">
                <anchor moveWithCells="1">
                  <from>
                    <xdr:col>6</xdr:col>
                    <xdr:colOff>1609725</xdr:colOff>
                    <xdr:row>57</xdr:row>
                    <xdr:rowOff>152400</xdr:rowOff>
                  </from>
                  <to>
                    <xdr:col>6</xdr:col>
                    <xdr:colOff>1857375</xdr:colOff>
                    <xdr:row>59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98" name="Check Box 203">
              <controlPr defaultSize="0" autoFill="0" autoLine="0" autoPict="0">
                <anchor moveWithCells="1">
                  <from>
                    <xdr:col>6</xdr:col>
                    <xdr:colOff>1609725</xdr:colOff>
                    <xdr:row>72</xdr:row>
                    <xdr:rowOff>228600</xdr:rowOff>
                  </from>
                  <to>
                    <xdr:col>6</xdr:col>
                    <xdr:colOff>1857375</xdr:colOff>
                    <xdr:row>74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99" name="Check Box 205">
              <controlPr defaultSize="0" autoFill="0" autoLine="0" autoPict="0">
                <anchor moveWithCells="1">
                  <from>
                    <xdr:col>6</xdr:col>
                    <xdr:colOff>1609725</xdr:colOff>
                    <xdr:row>75</xdr:row>
                    <xdr:rowOff>228600</xdr:rowOff>
                  </from>
                  <to>
                    <xdr:col>6</xdr:col>
                    <xdr:colOff>1857375</xdr:colOff>
                    <xdr:row>77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00" name="Check Box 201">
              <controlPr defaultSize="0" autoFill="0" autoLine="0" autoPict="0">
                <anchor moveWithCells="1">
                  <from>
                    <xdr:col>6</xdr:col>
                    <xdr:colOff>1609725</xdr:colOff>
                    <xdr:row>61</xdr:row>
                    <xdr:rowOff>228600</xdr:rowOff>
                  </from>
                  <to>
                    <xdr:col>6</xdr:col>
                    <xdr:colOff>1857375</xdr:colOff>
                    <xdr:row>63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01" name="Check Box 207">
              <controlPr defaultSize="0" autoFill="0" autoLine="0" autoPict="0">
                <anchor moveWithCells="1">
                  <from>
                    <xdr:col>6</xdr:col>
                    <xdr:colOff>1609725</xdr:colOff>
                    <xdr:row>79</xdr:row>
                    <xdr:rowOff>228600</xdr:rowOff>
                  </from>
                  <to>
                    <xdr:col>6</xdr:col>
                    <xdr:colOff>1857375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02" name="Check Box 209">
              <controlPr defaultSize="0" autoFill="0" autoLine="0" autoPict="0">
                <anchor moveWithCells="1">
                  <from>
                    <xdr:col>6</xdr:col>
                    <xdr:colOff>1609725</xdr:colOff>
                    <xdr:row>84</xdr:row>
                    <xdr:rowOff>228600</xdr:rowOff>
                  </from>
                  <to>
                    <xdr:col>6</xdr:col>
                    <xdr:colOff>1857375</xdr:colOff>
                    <xdr:row>86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03" name="Check Box 211">
              <controlPr defaultSize="0" autoFill="0" autoLine="0" autoPict="0">
                <anchor moveWithCells="1">
                  <from>
                    <xdr:col>6</xdr:col>
                    <xdr:colOff>1609725</xdr:colOff>
                    <xdr:row>87</xdr:row>
                    <xdr:rowOff>228600</xdr:rowOff>
                  </from>
                  <to>
                    <xdr:col>6</xdr:col>
                    <xdr:colOff>1857375</xdr:colOff>
                    <xdr:row>89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04" name="Check Box 213">
              <controlPr defaultSize="0" autoFill="0" autoLine="0" autoPict="0">
                <anchor moveWithCells="1">
                  <from>
                    <xdr:col>6</xdr:col>
                    <xdr:colOff>1609725</xdr:colOff>
                    <xdr:row>90</xdr:row>
                    <xdr:rowOff>228600</xdr:rowOff>
                  </from>
                  <to>
                    <xdr:col>6</xdr:col>
                    <xdr:colOff>1857375</xdr:colOff>
                    <xdr:row>92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05" name="Check Box 214">
              <controlPr defaultSize="0" autoFill="0" autoLine="0" autoPict="0">
                <anchor moveWithCells="1">
                  <from>
                    <xdr:col>5</xdr:col>
                    <xdr:colOff>9525</xdr:colOff>
                    <xdr:row>93</xdr:row>
                    <xdr:rowOff>228600</xdr:rowOff>
                  </from>
                  <to>
                    <xdr:col>6</xdr:col>
                    <xdr:colOff>28575</xdr:colOff>
                    <xdr:row>95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06" name="Check Box 215">
              <controlPr defaultSize="0" autoFill="0" autoLine="0" autoPict="0">
                <anchor moveWithCells="1">
                  <from>
                    <xdr:col>6</xdr:col>
                    <xdr:colOff>1609725</xdr:colOff>
                    <xdr:row>93</xdr:row>
                    <xdr:rowOff>228600</xdr:rowOff>
                  </from>
                  <to>
                    <xdr:col>6</xdr:col>
                    <xdr:colOff>1857375</xdr:colOff>
                    <xdr:row>95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07" name="Check Box 217">
              <controlPr defaultSize="0" autoFill="0" autoLine="0" autoPict="0">
                <anchor moveWithCells="1">
                  <from>
                    <xdr:col>6</xdr:col>
                    <xdr:colOff>1609725</xdr:colOff>
                    <xdr:row>102</xdr:row>
                    <xdr:rowOff>228600</xdr:rowOff>
                  </from>
                  <to>
                    <xdr:col>6</xdr:col>
                    <xdr:colOff>1857375</xdr:colOff>
                    <xdr:row>104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08" name="Check Box 219">
              <controlPr defaultSize="0" autoFill="0" autoLine="0" autoPict="0">
                <anchor moveWithCells="1">
                  <from>
                    <xdr:col>6</xdr:col>
                    <xdr:colOff>1609725</xdr:colOff>
                    <xdr:row>110</xdr:row>
                    <xdr:rowOff>152400</xdr:rowOff>
                  </from>
                  <to>
                    <xdr:col>6</xdr:col>
                    <xdr:colOff>1857375</xdr:colOff>
                    <xdr:row>112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09" name="Check Box 223">
              <controlPr defaultSize="0" autoFill="0" autoLine="0" autoPict="0">
                <anchor moveWithCells="1">
                  <from>
                    <xdr:col>6</xdr:col>
                    <xdr:colOff>1609725</xdr:colOff>
                    <xdr:row>124</xdr:row>
                    <xdr:rowOff>228600</xdr:rowOff>
                  </from>
                  <to>
                    <xdr:col>6</xdr:col>
                    <xdr:colOff>1857375</xdr:colOff>
                    <xdr:row>126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10" name="Check Box 225">
              <controlPr defaultSize="0" autoFill="0" autoLine="0" autoPict="0">
                <anchor moveWithCells="1">
                  <from>
                    <xdr:col>6</xdr:col>
                    <xdr:colOff>1609725</xdr:colOff>
                    <xdr:row>128</xdr:row>
                    <xdr:rowOff>228600</xdr:rowOff>
                  </from>
                  <to>
                    <xdr:col>6</xdr:col>
                    <xdr:colOff>1857375</xdr:colOff>
                    <xdr:row>130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11" name="Check Box 221">
              <controlPr defaultSize="0" autoFill="0" autoLine="0" autoPict="0">
                <anchor moveWithCells="1">
                  <from>
                    <xdr:col>6</xdr:col>
                    <xdr:colOff>1609725</xdr:colOff>
                    <xdr:row>120</xdr:row>
                    <xdr:rowOff>228600</xdr:rowOff>
                  </from>
                  <to>
                    <xdr:col>6</xdr:col>
                    <xdr:colOff>1857375</xdr:colOff>
                    <xdr:row>122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12" name="Check Box 227">
              <controlPr defaultSize="0" autoFill="0" autoLine="0" autoPict="0">
                <anchor moveWithCells="1">
                  <from>
                    <xdr:col>6</xdr:col>
                    <xdr:colOff>1609725</xdr:colOff>
                    <xdr:row>132</xdr:row>
                    <xdr:rowOff>228600</xdr:rowOff>
                  </from>
                  <to>
                    <xdr:col>6</xdr:col>
                    <xdr:colOff>1857375</xdr:colOff>
                    <xdr:row>134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113" name="Check Box 229">
              <controlPr defaultSize="0" autoFill="0" autoLine="0" autoPict="0">
                <anchor moveWithCells="1">
                  <from>
                    <xdr:col>6</xdr:col>
                    <xdr:colOff>1609725</xdr:colOff>
                    <xdr:row>136</xdr:row>
                    <xdr:rowOff>228600</xdr:rowOff>
                  </from>
                  <to>
                    <xdr:col>6</xdr:col>
                    <xdr:colOff>1857375</xdr:colOff>
                    <xdr:row>138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14" name="Check Box 162">
              <controlPr defaultSize="0" autoFill="0" autoLine="0" autoPict="0">
                <anchor moveWithCells="1">
                  <from>
                    <xdr:col>5</xdr:col>
                    <xdr:colOff>9525</xdr:colOff>
                    <xdr:row>57</xdr:row>
                    <xdr:rowOff>152400</xdr:rowOff>
                  </from>
                  <to>
                    <xdr:col>6</xdr:col>
                    <xdr:colOff>28575</xdr:colOff>
                    <xdr:row>59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15" name="Check Box 163">
              <controlPr defaultSize="0" autoFill="0" autoLine="0" autoPict="0">
                <anchor moveWithCells="1">
                  <from>
                    <xdr:col>5</xdr:col>
                    <xdr:colOff>9525</xdr:colOff>
                    <xdr:row>58</xdr:row>
                    <xdr:rowOff>219075</xdr:rowOff>
                  </from>
                  <to>
                    <xdr:col>6</xdr:col>
                    <xdr:colOff>28575</xdr:colOff>
                    <xdr:row>60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16" name="Check Box 164">
              <controlPr defaultSize="0" autoFill="0" autoLine="0" autoPict="0">
                <anchor moveWithCells="1">
                  <from>
                    <xdr:col>5</xdr:col>
                    <xdr:colOff>9525</xdr:colOff>
                    <xdr:row>59</xdr:row>
                    <xdr:rowOff>219075</xdr:rowOff>
                  </from>
                  <to>
                    <xdr:col>6</xdr:col>
                    <xdr:colOff>28575</xdr:colOff>
                    <xdr:row>61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117" name="Check Box 236">
              <controlPr defaultSize="0" autoFill="0" autoLine="0" autoPict="0">
                <anchor moveWithCells="1">
                  <from>
                    <xdr:col>5</xdr:col>
                    <xdr:colOff>9525</xdr:colOff>
                    <xdr:row>80</xdr:row>
                    <xdr:rowOff>219075</xdr:rowOff>
                  </from>
                  <to>
                    <xdr:col>6</xdr:col>
                    <xdr:colOff>28575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118" name="Check Box 237">
              <controlPr defaultSize="0" autoFill="0" autoLine="0" autoPict="0">
                <anchor moveWithCells="1">
                  <from>
                    <xdr:col>5</xdr:col>
                    <xdr:colOff>9525</xdr:colOff>
                    <xdr:row>81</xdr:row>
                    <xdr:rowOff>219075</xdr:rowOff>
                  </from>
                  <to>
                    <xdr:col>6</xdr:col>
                    <xdr:colOff>28575</xdr:colOff>
                    <xdr:row>83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119" name="Check Box 238">
              <controlPr defaultSize="0" autoFill="0" autoLine="0" autoPict="0">
                <anchor moveWithCells="1">
                  <from>
                    <xdr:col>5</xdr:col>
                    <xdr:colOff>9525</xdr:colOff>
                    <xdr:row>82</xdr:row>
                    <xdr:rowOff>219075</xdr:rowOff>
                  </from>
                  <to>
                    <xdr:col>6</xdr:col>
                    <xdr:colOff>28575</xdr:colOff>
                    <xdr:row>84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20" name="Check Box 208">
              <controlPr defaultSize="0" autoFill="0" autoLine="0" autoPict="0">
                <anchor moveWithCells="1">
                  <from>
                    <xdr:col>5</xdr:col>
                    <xdr:colOff>9525</xdr:colOff>
                    <xdr:row>84</xdr:row>
                    <xdr:rowOff>228600</xdr:rowOff>
                  </from>
                  <to>
                    <xdr:col>6</xdr:col>
                    <xdr:colOff>28575</xdr:colOff>
                    <xdr:row>86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21" name="Check Box 239">
              <controlPr defaultSize="0" autoFill="0" autoLine="0" autoPict="0">
                <anchor moveWithCells="1">
                  <from>
                    <xdr:col>5</xdr:col>
                    <xdr:colOff>9525</xdr:colOff>
                    <xdr:row>86</xdr:row>
                    <xdr:rowOff>219075</xdr:rowOff>
                  </from>
                  <to>
                    <xdr:col>6</xdr:col>
                    <xdr:colOff>28575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122" name="Check Box 240">
              <controlPr defaultSize="0" autoFill="0" autoLine="0" autoPict="0">
                <anchor moveWithCells="1">
                  <from>
                    <xdr:col>5</xdr:col>
                    <xdr:colOff>9525</xdr:colOff>
                    <xdr:row>85</xdr:row>
                    <xdr:rowOff>238125</xdr:rowOff>
                  </from>
                  <to>
                    <xdr:col>6</xdr:col>
                    <xdr:colOff>28575</xdr:colOff>
                    <xdr:row>87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123" name="Check Box 243">
              <controlPr defaultSize="0" autoFill="0" autoLine="0" autoPict="0">
                <anchor moveWithCells="1">
                  <from>
                    <xdr:col>5</xdr:col>
                    <xdr:colOff>9525</xdr:colOff>
                    <xdr:row>92</xdr:row>
                    <xdr:rowOff>219075</xdr:rowOff>
                  </from>
                  <to>
                    <xdr:col>6</xdr:col>
                    <xdr:colOff>28575</xdr:colOff>
                    <xdr:row>94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124" name="Check Box 244">
              <controlPr defaultSize="0" autoFill="0" autoLine="0" autoPict="0">
                <anchor moveWithCells="1">
                  <from>
                    <xdr:col>5</xdr:col>
                    <xdr:colOff>9525</xdr:colOff>
                    <xdr:row>91</xdr:row>
                    <xdr:rowOff>238125</xdr:rowOff>
                  </from>
                  <to>
                    <xdr:col>6</xdr:col>
                    <xdr:colOff>28575</xdr:colOff>
                    <xdr:row>93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25" name="Check Box 210">
              <controlPr defaultSize="0" autoFill="0" autoLine="0" autoPict="0">
                <anchor moveWithCells="1">
                  <from>
                    <xdr:col>5</xdr:col>
                    <xdr:colOff>9525</xdr:colOff>
                    <xdr:row>87</xdr:row>
                    <xdr:rowOff>228600</xdr:rowOff>
                  </from>
                  <to>
                    <xdr:col>6</xdr:col>
                    <xdr:colOff>28575</xdr:colOff>
                    <xdr:row>89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26" name="Check Box 212">
              <controlPr defaultSize="0" autoFill="0" autoLine="0" autoPict="0">
                <anchor moveWithCells="1">
                  <from>
                    <xdr:col>5</xdr:col>
                    <xdr:colOff>9525</xdr:colOff>
                    <xdr:row>90</xdr:row>
                    <xdr:rowOff>228600</xdr:rowOff>
                  </from>
                  <to>
                    <xdr:col>6</xdr:col>
                    <xdr:colOff>28575</xdr:colOff>
                    <xdr:row>92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127" name="Check Box 241">
              <controlPr defaultSize="0" autoFill="0" autoLine="0" autoPict="0">
                <anchor moveWithCells="1">
                  <from>
                    <xdr:col>5</xdr:col>
                    <xdr:colOff>9525</xdr:colOff>
                    <xdr:row>89</xdr:row>
                    <xdr:rowOff>219075</xdr:rowOff>
                  </from>
                  <to>
                    <xdr:col>6</xdr:col>
                    <xdr:colOff>28575</xdr:colOff>
                    <xdr:row>91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128" name="Check Box 242">
              <controlPr defaultSize="0" autoFill="0" autoLine="0" autoPict="0">
                <anchor moveWithCells="1">
                  <from>
                    <xdr:col>5</xdr:col>
                    <xdr:colOff>9525</xdr:colOff>
                    <xdr:row>88</xdr:row>
                    <xdr:rowOff>238125</xdr:rowOff>
                  </from>
                  <to>
                    <xdr:col>6</xdr:col>
                    <xdr:colOff>28575</xdr:colOff>
                    <xdr:row>90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129" name="Check Box 245">
              <controlPr defaultSize="0" autoFill="0" autoLine="0" autoPict="0">
                <anchor moveWithCells="1">
                  <from>
                    <xdr:col>5</xdr:col>
                    <xdr:colOff>9525</xdr:colOff>
                    <xdr:row>94</xdr:row>
                    <xdr:rowOff>219075</xdr:rowOff>
                  </from>
                  <to>
                    <xdr:col>6</xdr:col>
                    <xdr:colOff>28575</xdr:colOff>
                    <xdr:row>96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130" name="Check Box 246">
              <controlPr defaultSize="0" autoFill="0" autoLine="0" autoPict="0">
                <anchor moveWithCells="1">
                  <from>
                    <xdr:col>5</xdr:col>
                    <xdr:colOff>9525</xdr:colOff>
                    <xdr:row>95</xdr:row>
                    <xdr:rowOff>219075</xdr:rowOff>
                  </from>
                  <to>
                    <xdr:col>6</xdr:col>
                    <xdr:colOff>28575</xdr:colOff>
                    <xdr:row>97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131" name="Check Box 247">
              <controlPr defaultSize="0" autoFill="0" autoLine="0" autoPict="0">
                <anchor moveWithCells="1">
                  <from>
                    <xdr:col>5</xdr:col>
                    <xdr:colOff>9525</xdr:colOff>
                    <xdr:row>96</xdr:row>
                    <xdr:rowOff>219075</xdr:rowOff>
                  </from>
                  <to>
                    <xdr:col>6</xdr:col>
                    <xdr:colOff>28575</xdr:colOff>
                    <xdr:row>98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132" name="Check Box 248">
              <controlPr defaultSize="0" autoFill="0" autoLine="0" autoPict="0">
                <anchor moveWithCells="1">
                  <from>
                    <xdr:col>5</xdr:col>
                    <xdr:colOff>9525</xdr:colOff>
                    <xdr:row>97</xdr:row>
                    <xdr:rowOff>219075</xdr:rowOff>
                  </from>
                  <to>
                    <xdr:col>6</xdr:col>
                    <xdr:colOff>28575</xdr:colOff>
                    <xdr:row>99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133" name="Check Box 249">
              <controlPr defaultSize="0" autoFill="0" autoLine="0" autoPict="0">
                <anchor moveWithCells="1">
                  <from>
                    <xdr:col>5</xdr:col>
                    <xdr:colOff>9525</xdr:colOff>
                    <xdr:row>98</xdr:row>
                    <xdr:rowOff>228600</xdr:rowOff>
                  </from>
                  <to>
                    <xdr:col>6</xdr:col>
                    <xdr:colOff>28575</xdr:colOff>
                    <xdr:row>100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34" name="Check Box 186">
              <controlPr defaultSize="0" autoFill="0" autoLine="0" autoPict="0">
                <anchor moveWithCells="1">
                  <from>
                    <xdr:col>5</xdr:col>
                    <xdr:colOff>9525</xdr:colOff>
                    <xdr:row>71</xdr:row>
                    <xdr:rowOff>219075</xdr:rowOff>
                  </from>
                  <to>
                    <xdr:col>6</xdr:col>
                    <xdr:colOff>28575</xdr:colOff>
                    <xdr:row>73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35" name="Check Box 196">
              <controlPr defaultSize="0" autoFill="0" autoLine="0" autoPict="0">
                <anchor moveWithCells="1">
                  <from>
                    <xdr:col>5</xdr:col>
                    <xdr:colOff>9525</xdr:colOff>
                    <xdr:row>73</xdr:row>
                    <xdr:rowOff>219075</xdr:rowOff>
                  </from>
                  <to>
                    <xdr:col>6</xdr:col>
                    <xdr:colOff>28575</xdr:colOff>
                    <xdr:row>75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36" name="Check Box 202">
              <controlPr defaultSize="0" autoFill="0" autoLine="0" autoPict="0">
                <anchor moveWithCells="1">
                  <from>
                    <xdr:col>5</xdr:col>
                    <xdr:colOff>9525</xdr:colOff>
                    <xdr:row>72</xdr:row>
                    <xdr:rowOff>228600</xdr:rowOff>
                  </from>
                  <to>
                    <xdr:col>6</xdr:col>
                    <xdr:colOff>28575</xdr:colOff>
                    <xdr:row>74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137" name="Check Box 251">
              <controlPr defaultSize="0" autoFill="0" autoLine="0" autoPict="0">
                <anchor moveWithCells="1">
                  <from>
                    <xdr:col>5</xdr:col>
                    <xdr:colOff>9525</xdr:colOff>
                    <xdr:row>99</xdr:row>
                    <xdr:rowOff>219075</xdr:rowOff>
                  </from>
                  <to>
                    <xdr:col>6</xdr:col>
                    <xdr:colOff>28575</xdr:colOff>
                    <xdr:row>101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138" name="Check Box 252">
              <controlPr defaultSize="0" autoFill="0" autoLine="0" autoPict="0">
                <anchor moveWithCells="1">
                  <from>
                    <xdr:col>5</xdr:col>
                    <xdr:colOff>9525</xdr:colOff>
                    <xdr:row>100</xdr:row>
                    <xdr:rowOff>219075</xdr:rowOff>
                  </from>
                  <to>
                    <xdr:col>6</xdr:col>
                    <xdr:colOff>28575</xdr:colOff>
                    <xdr:row>102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139" name="Check Box 254">
              <controlPr defaultSize="0" autoFill="0" autoLine="0" autoPict="0">
                <anchor moveWithCells="1">
                  <from>
                    <xdr:col>5</xdr:col>
                    <xdr:colOff>9525</xdr:colOff>
                    <xdr:row>100</xdr:row>
                    <xdr:rowOff>219075</xdr:rowOff>
                  </from>
                  <to>
                    <xdr:col>6</xdr:col>
                    <xdr:colOff>28575</xdr:colOff>
                    <xdr:row>102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40" name="Check Box 195">
              <controlPr defaultSize="0" autoFill="0" autoLine="0" autoPict="0">
                <anchor moveWithCells="1">
                  <from>
                    <xdr:col>5</xdr:col>
                    <xdr:colOff>9525</xdr:colOff>
                    <xdr:row>74</xdr:row>
                    <xdr:rowOff>219075</xdr:rowOff>
                  </from>
                  <to>
                    <xdr:col>6</xdr:col>
                    <xdr:colOff>28575</xdr:colOff>
                    <xdr:row>76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41" name="Check Box 204">
              <controlPr defaultSize="0" autoFill="0" autoLine="0" autoPict="0">
                <anchor moveWithCells="1">
                  <from>
                    <xdr:col>5</xdr:col>
                    <xdr:colOff>9525</xdr:colOff>
                    <xdr:row>75</xdr:row>
                    <xdr:rowOff>228600</xdr:rowOff>
                  </from>
                  <to>
                    <xdr:col>6</xdr:col>
                    <xdr:colOff>28575</xdr:colOff>
                    <xdr:row>77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42" name="Check Box 206">
              <controlPr defaultSize="0" autoFill="0" autoLine="0" autoPict="0">
                <anchor moveWithCells="1">
                  <from>
                    <xdr:col>5</xdr:col>
                    <xdr:colOff>9525</xdr:colOff>
                    <xdr:row>79</xdr:row>
                    <xdr:rowOff>228600</xdr:rowOff>
                  </from>
                  <to>
                    <xdr:col>6</xdr:col>
                    <xdr:colOff>28575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143" name="Check Box 233">
              <controlPr defaultSize="0" autoFill="0" autoLine="0" autoPict="0">
                <anchor moveWithCells="1">
                  <from>
                    <xdr:col>5</xdr:col>
                    <xdr:colOff>9525</xdr:colOff>
                    <xdr:row>78</xdr:row>
                    <xdr:rowOff>219075</xdr:rowOff>
                  </from>
                  <to>
                    <xdr:col>6</xdr:col>
                    <xdr:colOff>28575</xdr:colOff>
                    <xdr:row>80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144" name="Check Box 234">
              <controlPr defaultSize="0" autoFill="0" autoLine="0" autoPict="0">
                <anchor moveWithCells="1">
                  <from>
                    <xdr:col>5</xdr:col>
                    <xdr:colOff>9525</xdr:colOff>
                    <xdr:row>76</xdr:row>
                    <xdr:rowOff>219075</xdr:rowOff>
                  </from>
                  <to>
                    <xdr:col>6</xdr:col>
                    <xdr:colOff>28575</xdr:colOff>
                    <xdr:row>78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45" name="Check Box 235">
              <controlPr defaultSize="0" autoFill="0" autoLine="0" autoPict="0">
                <anchor moveWithCells="1">
                  <from>
                    <xdr:col>5</xdr:col>
                    <xdr:colOff>9525</xdr:colOff>
                    <xdr:row>77</xdr:row>
                    <xdr:rowOff>219075</xdr:rowOff>
                  </from>
                  <to>
                    <xdr:col>6</xdr:col>
                    <xdr:colOff>28575</xdr:colOff>
                    <xdr:row>79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146" name="Check Box 259">
              <controlPr defaultSize="0" autoFill="0" autoLine="0" autoPict="0">
                <anchor moveWithCells="1">
                  <from>
                    <xdr:col>3</xdr:col>
                    <xdr:colOff>9525</xdr:colOff>
                    <xdr:row>75</xdr:row>
                    <xdr:rowOff>228600</xdr:rowOff>
                  </from>
                  <to>
                    <xdr:col>4</xdr:col>
                    <xdr:colOff>28575</xdr:colOff>
                    <xdr:row>77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147" name="Check Box 261">
              <controlPr defaultSize="0" autoFill="0" autoLine="0" autoPict="0">
                <anchor moveWithCells="1">
                  <from>
                    <xdr:col>3</xdr:col>
                    <xdr:colOff>9525</xdr:colOff>
                    <xdr:row>76</xdr:row>
                    <xdr:rowOff>219075</xdr:rowOff>
                  </from>
                  <to>
                    <xdr:col>4</xdr:col>
                    <xdr:colOff>28575</xdr:colOff>
                    <xdr:row>78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148" name="Check Box 262">
              <controlPr defaultSize="0" autoFill="0" autoLine="0" autoPict="0">
                <anchor moveWithCells="1">
                  <from>
                    <xdr:col>3</xdr:col>
                    <xdr:colOff>9525</xdr:colOff>
                    <xdr:row>77</xdr:row>
                    <xdr:rowOff>219075</xdr:rowOff>
                  </from>
                  <to>
                    <xdr:col>4</xdr:col>
                    <xdr:colOff>28575</xdr:colOff>
                    <xdr:row>79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49" name="Check Box 161">
              <controlPr defaultSize="0" autoFill="0" autoLine="0" autoPict="0">
                <anchor moveWithCells="1">
                  <from>
                    <xdr:col>5</xdr:col>
                    <xdr:colOff>9525</xdr:colOff>
                    <xdr:row>60</xdr:row>
                    <xdr:rowOff>219075</xdr:rowOff>
                  </from>
                  <to>
                    <xdr:col>6</xdr:col>
                    <xdr:colOff>28575</xdr:colOff>
                    <xdr:row>62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50" name="Check Box 172">
              <controlPr defaultSize="0" autoFill="0" autoLine="0" autoPict="0">
                <anchor moveWithCells="1">
                  <from>
                    <xdr:col>5</xdr:col>
                    <xdr:colOff>9525</xdr:colOff>
                    <xdr:row>62</xdr:row>
                    <xdr:rowOff>219075</xdr:rowOff>
                  </from>
                  <to>
                    <xdr:col>6</xdr:col>
                    <xdr:colOff>28575</xdr:colOff>
                    <xdr:row>64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51" name="Check Box 173">
              <controlPr defaultSize="0" autoFill="0" autoLine="0" autoPict="0">
                <anchor moveWithCells="1">
                  <from>
                    <xdr:col>5</xdr:col>
                    <xdr:colOff>9525</xdr:colOff>
                    <xdr:row>63</xdr:row>
                    <xdr:rowOff>219075</xdr:rowOff>
                  </from>
                  <to>
                    <xdr:col>6</xdr:col>
                    <xdr:colOff>28575</xdr:colOff>
                    <xdr:row>65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52" name="Check Box 174">
              <controlPr defaultSize="0" autoFill="0" autoLine="0" autoPict="0">
                <anchor moveWithCells="1">
                  <from>
                    <xdr:col>5</xdr:col>
                    <xdr:colOff>9525</xdr:colOff>
                    <xdr:row>64</xdr:row>
                    <xdr:rowOff>219075</xdr:rowOff>
                  </from>
                  <to>
                    <xdr:col>6</xdr:col>
                    <xdr:colOff>28575</xdr:colOff>
                    <xdr:row>66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53" name="Check Box 175">
              <controlPr defaultSize="0" autoFill="0" autoLine="0" autoPict="0">
                <anchor moveWithCells="1">
                  <from>
                    <xdr:col>5</xdr:col>
                    <xdr:colOff>9525</xdr:colOff>
                    <xdr:row>65</xdr:row>
                    <xdr:rowOff>219075</xdr:rowOff>
                  </from>
                  <to>
                    <xdr:col>6</xdr:col>
                    <xdr:colOff>28575</xdr:colOff>
                    <xdr:row>67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54" name="Check Box 176">
              <controlPr defaultSize="0" autoFill="0" autoLine="0" autoPict="0">
                <anchor moveWithCells="1">
                  <from>
                    <xdr:col>5</xdr:col>
                    <xdr:colOff>9525</xdr:colOff>
                    <xdr:row>66</xdr:row>
                    <xdr:rowOff>228600</xdr:rowOff>
                  </from>
                  <to>
                    <xdr:col>6</xdr:col>
                    <xdr:colOff>28575</xdr:colOff>
                    <xdr:row>68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55" name="Check Box 200">
              <controlPr defaultSize="0" autoFill="0" autoLine="0" autoPict="0">
                <anchor moveWithCells="1">
                  <from>
                    <xdr:col>5</xdr:col>
                    <xdr:colOff>9525</xdr:colOff>
                    <xdr:row>61</xdr:row>
                    <xdr:rowOff>228600</xdr:rowOff>
                  </from>
                  <to>
                    <xdr:col>6</xdr:col>
                    <xdr:colOff>28575</xdr:colOff>
                    <xdr:row>63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156" name="Check Box 266">
              <controlPr defaultSize="0" autoFill="0" autoLine="0" autoPict="0">
                <anchor moveWithCells="1">
                  <from>
                    <xdr:col>3</xdr:col>
                    <xdr:colOff>9525</xdr:colOff>
                    <xdr:row>83</xdr:row>
                    <xdr:rowOff>219075</xdr:rowOff>
                  </from>
                  <to>
                    <xdr:col>4</xdr:col>
                    <xdr:colOff>28575</xdr:colOff>
                    <xdr:row>85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57" name="Check Box 188">
              <controlPr defaultSize="0" autoFill="0" autoLine="0" autoPict="0">
                <anchor moveWithCells="1">
                  <from>
                    <xdr:col>3</xdr:col>
                    <xdr:colOff>9525</xdr:colOff>
                    <xdr:row>69</xdr:row>
                    <xdr:rowOff>228600</xdr:rowOff>
                  </from>
                  <to>
                    <xdr:col>4</xdr:col>
                    <xdr:colOff>28575</xdr:colOff>
                    <xdr:row>71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58" name="Check Box 189">
              <controlPr defaultSize="0" autoFill="0" autoLine="0" autoPict="0">
                <anchor moveWithCells="1">
                  <from>
                    <xdr:col>3</xdr:col>
                    <xdr:colOff>9525</xdr:colOff>
                    <xdr:row>71</xdr:row>
                    <xdr:rowOff>219075</xdr:rowOff>
                  </from>
                  <to>
                    <xdr:col>4</xdr:col>
                    <xdr:colOff>28575</xdr:colOff>
                    <xdr:row>73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59" name="Check Box 190">
              <controlPr defaultSize="0" autoFill="0" autoLine="0" autoPict="0">
                <anchor moveWithCells="1">
                  <from>
                    <xdr:col>3</xdr:col>
                    <xdr:colOff>9525</xdr:colOff>
                    <xdr:row>70</xdr:row>
                    <xdr:rowOff>219075</xdr:rowOff>
                  </from>
                  <to>
                    <xdr:col>4</xdr:col>
                    <xdr:colOff>28575</xdr:colOff>
                    <xdr:row>72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60" name="Check Box 191">
              <controlPr defaultSize="0" autoFill="0" autoLine="0" autoPict="0">
                <anchor moveWithCells="1">
                  <from>
                    <xdr:col>3</xdr:col>
                    <xdr:colOff>9525</xdr:colOff>
                    <xdr:row>72</xdr:row>
                    <xdr:rowOff>228600</xdr:rowOff>
                  </from>
                  <to>
                    <xdr:col>4</xdr:col>
                    <xdr:colOff>28575</xdr:colOff>
                    <xdr:row>74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161" name="Check Box 268">
              <controlPr defaultSize="0" autoFill="0" autoLine="0" autoPict="0">
                <anchor moveWithCells="1">
                  <from>
                    <xdr:col>3</xdr:col>
                    <xdr:colOff>9525</xdr:colOff>
                    <xdr:row>84</xdr:row>
                    <xdr:rowOff>228600</xdr:rowOff>
                  </from>
                  <to>
                    <xdr:col>4</xdr:col>
                    <xdr:colOff>28575</xdr:colOff>
                    <xdr:row>86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162" name="Check Box 269">
              <controlPr defaultSize="0" autoFill="0" autoLine="0" autoPict="0">
                <anchor moveWithCells="1">
                  <from>
                    <xdr:col>3</xdr:col>
                    <xdr:colOff>9525</xdr:colOff>
                    <xdr:row>86</xdr:row>
                    <xdr:rowOff>219075</xdr:rowOff>
                  </from>
                  <to>
                    <xdr:col>4</xdr:col>
                    <xdr:colOff>28575</xdr:colOff>
                    <xdr:row>88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163" name="Check Box 270">
              <controlPr defaultSize="0" autoFill="0" autoLine="0" autoPict="0">
                <anchor moveWithCells="1">
                  <from>
                    <xdr:col>3</xdr:col>
                    <xdr:colOff>9525</xdr:colOff>
                    <xdr:row>85</xdr:row>
                    <xdr:rowOff>219075</xdr:rowOff>
                  </from>
                  <to>
                    <xdr:col>4</xdr:col>
                    <xdr:colOff>28575</xdr:colOff>
                    <xdr:row>87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164" name="Check Box 271">
              <controlPr defaultSize="0" autoFill="0" autoLine="0" autoPict="0">
                <anchor moveWithCells="1">
                  <from>
                    <xdr:col>3</xdr:col>
                    <xdr:colOff>9525</xdr:colOff>
                    <xdr:row>87</xdr:row>
                    <xdr:rowOff>228600</xdr:rowOff>
                  </from>
                  <to>
                    <xdr:col>4</xdr:col>
                    <xdr:colOff>28575</xdr:colOff>
                    <xdr:row>89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165" name="Check Box 273">
              <controlPr defaultSize="0" autoFill="0" autoLine="0" autoPict="0">
                <anchor moveWithCells="1">
                  <from>
                    <xdr:col>3</xdr:col>
                    <xdr:colOff>9525</xdr:colOff>
                    <xdr:row>88</xdr:row>
                    <xdr:rowOff>219075</xdr:rowOff>
                  </from>
                  <to>
                    <xdr:col>4</xdr:col>
                    <xdr:colOff>28575</xdr:colOff>
                    <xdr:row>90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166" name="Check Box 277">
              <controlPr defaultSize="0" autoFill="0" autoLine="0" autoPict="0">
                <anchor moveWithCells="1">
                  <from>
                    <xdr:col>3</xdr:col>
                    <xdr:colOff>9525</xdr:colOff>
                    <xdr:row>94</xdr:row>
                    <xdr:rowOff>219075</xdr:rowOff>
                  </from>
                  <to>
                    <xdr:col>4</xdr:col>
                    <xdr:colOff>28575</xdr:colOff>
                    <xdr:row>96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167" name="Check Box 278">
              <controlPr defaultSize="0" autoFill="0" autoLine="0" autoPict="0">
                <anchor moveWithCells="1">
                  <from>
                    <xdr:col>3</xdr:col>
                    <xdr:colOff>9525</xdr:colOff>
                    <xdr:row>95</xdr:row>
                    <xdr:rowOff>219075</xdr:rowOff>
                  </from>
                  <to>
                    <xdr:col>4</xdr:col>
                    <xdr:colOff>28575</xdr:colOff>
                    <xdr:row>97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168" name="Check Box 260">
              <controlPr defaultSize="0" autoFill="0" autoLine="0" autoPict="0">
                <anchor moveWithCells="1">
                  <from>
                    <xdr:col>3</xdr:col>
                    <xdr:colOff>9525</xdr:colOff>
                    <xdr:row>78</xdr:row>
                    <xdr:rowOff>219075</xdr:rowOff>
                  </from>
                  <to>
                    <xdr:col>4</xdr:col>
                    <xdr:colOff>28575</xdr:colOff>
                    <xdr:row>80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169" name="Check Box 263">
              <controlPr defaultSize="0" autoFill="0" autoLine="0" autoPict="0">
                <anchor moveWithCells="1">
                  <from>
                    <xdr:col>3</xdr:col>
                    <xdr:colOff>9525</xdr:colOff>
                    <xdr:row>80</xdr:row>
                    <xdr:rowOff>219075</xdr:rowOff>
                  </from>
                  <to>
                    <xdr:col>4</xdr:col>
                    <xdr:colOff>28575</xdr:colOff>
                    <xdr:row>82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170" name="Check Box 264">
              <controlPr defaultSize="0" autoFill="0" autoLine="0" autoPict="0">
                <anchor moveWithCells="1">
                  <from>
                    <xdr:col>3</xdr:col>
                    <xdr:colOff>9525</xdr:colOff>
                    <xdr:row>81</xdr:row>
                    <xdr:rowOff>219075</xdr:rowOff>
                  </from>
                  <to>
                    <xdr:col>4</xdr:col>
                    <xdr:colOff>28575</xdr:colOff>
                    <xdr:row>83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171" name="Check Box 265">
              <controlPr defaultSize="0" autoFill="0" autoLine="0" autoPict="0">
                <anchor moveWithCells="1">
                  <from>
                    <xdr:col>3</xdr:col>
                    <xdr:colOff>9525</xdr:colOff>
                    <xdr:row>82</xdr:row>
                    <xdr:rowOff>219075</xdr:rowOff>
                  </from>
                  <to>
                    <xdr:col>4</xdr:col>
                    <xdr:colOff>28575</xdr:colOff>
                    <xdr:row>84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172" name="Check Box 267">
              <controlPr defaultSize="0" autoFill="0" autoLine="0" autoPict="0">
                <anchor moveWithCells="1">
                  <from>
                    <xdr:col>3</xdr:col>
                    <xdr:colOff>9525</xdr:colOff>
                    <xdr:row>79</xdr:row>
                    <xdr:rowOff>228600</xdr:rowOff>
                  </from>
                  <to>
                    <xdr:col>4</xdr:col>
                    <xdr:colOff>28575</xdr:colOff>
                    <xdr:row>81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173" name="Check Box 280">
              <controlPr defaultSize="0" autoFill="0" autoLine="0" autoPict="0">
                <anchor moveWithCells="1">
                  <from>
                    <xdr:col>3</xdr:col>
                    <xdr:colOff>9525</xdr:colOff>
                    <xdr:row>99</xdr:row>
                    <xdr:rowOff>219075</xdr:rowOff>
                  </from>
                  <to>
                    <xdr:col>4</xdr:col>
                    <xdr:colOff>28575</xdr:colOff>
                    <xdr:row>101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174" name="Check Box 281">
              <controlPr defaultSize="0" autoFill="0" autoLine="0" autoPict="0">
                <anchor moveWithCells="1">
                  <from>
                    <xdr:col>3</xdr:col>
                    <xdr:colOff>9525</xdr:colOff>
                    <xdr:row>100</xdr:row>
                    <xdr:rowOff>219075</xdr:rowOff>
                  </from>
                  <to>
                    <xdr:col>4</xdr:col>
                    <xdr:colOff>28575</xdr:colOff>
                    <xdr:row>102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75" name="Check Box 282">
              <controlPr defaultSize="0" autoFill="0" autoLine="0" autoPict="0">
                <anchor moveWithCells="1">
                  <from>
                    <xdr:col>3</xdr:col>
                    <xdr:colOff>9525</xdr:colOff>
                    <xdr:row>98</xdr:row>
                    <xdr:rowOff>228600</xdr:rowOff>
                  </from>
                  <to>
                    <xdr:col>4</xdr:col>
                    <xdr:colOff>28575</xdr:colOff>
                    <xdr:row>100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76" name="Check Box 283">
              <controlPr defaultSize="0" autoFill="0" autoLine="0" autoPict="0">
                <anchor moveWithCells="1">
                  <from>
                    <xdr:col>3</xdr:col>
                    <xdr:colOff>9525</xdr:colOff>
                    <xdr:row>102</xdr:row>
                    <xdr:rowOff>228600</xdr:rowOff>
                  </from>
                  <to>
                    <xdr:col>4</xdr:col>
                    <xdr:colOff>28575</xdr:colOff>
                    <xdr:row>104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77" name="Check Box 284">
              <controlPr defaultSize="0" autoFill="0" autoLine="0" autoPict="0">
                <anchor moveWithCells="1">
                  <from>
                    <xdr:col>3</xdr:col>
                    <xdr:colOff>9525</xdr:colOff>
                    <xdr:row>104</xdr:row>
                    <xdr:rowOff>219075</xdr:rowOff>
                  </from>
                  <to>
                    <xdr:col>4</xdr:col>
                    <xdr:colOff>28575</xdr:colOff>
                    <xdr:row>106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78" name="Check Box 285">
              <controlPr defaultSize="0" autoFill="0" autoLine="0" autoPict="0">
                <anchor moveWithCells="1">
                  <from>
                    <xdr:col>3</xdr:col>
                    <xdr:colOff>9525</xdr:colOff>
                    <xdr:row>103</xdr:row>
                    <xdr:rowOff>219075</xdr:rowOff>
                  </from>
                  <to>
                    <xdr:col>4</xdr:col>
                    <xdr:colOff>28575</xdr:colOff>
                    <xdr:row>105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179" name="Check Box 272">
              <controlPr defaultSize="0" autoFill="0" autoLine="0" autoPict="0">
                <anchor moveWithCells="1">
                  <from>
                    <xdr:col>3</xdr:col>
                    <xdr:colOff>9525</xdr:colOff>
                    <xdr:row>89</xdr:row>
                    <xdr:rowOff>219075</xdr:rowOff>
                  </from>
                  <to>
                    <xdr:col>4</xdr:col>
                    <xdr:colOff>28575</xdr:colOff>
                    <xdr:row>91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180" name="Check Box 274">
              <controlPr defaultSize="0" autoFill="0" autoLine="0" autoPict="0">
                <anchor moveWithCells="1">
                  <from>
                    <xdr:col>3</xdr:col>
                    <xdr:colOff>9525</xdr:colOff>
                    <xdr:row>90</xdr:row>
                    <xdr:rowOff>228600</xdr:rowOff>
                  </from>
                  <to>
                    <xdr:col>4</xdr:col>
                    <xdr:colOff>28575</xdr:colOff>
                    <xdr:row>92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181" name="Check Box 275">
              <controlPr defaultSize="0" autoFill="0" autoLine="0" autoPict="0">
                <anchor moveWithCells="1">
                  <from>
                    <xdr:col>3</xdr:col>
                    <xdr:colOff>9525</xdr:colOff>
                    <xdr:row>92</xdr:row>
                    <xdr:rowOff>219075</xdr:rowOff>
                  </from>
                  <to>
                    <xdr:col>4</xdr:col>
                    <xdr:colOff>28575</xdr:colOff>
                    <xdr:row>94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182" name="Check Box 276">
              <controlPr defaultSize="0" autoFill="0" autoLine="0" autoPict="0">
                <anchor moveWithCells="1">
                  <from>
                    <xdr:col>3</xdr:col>
                    <xdr:colOff>9525</xdr:colOff>
                    <xdr:row>91</xdr:row>
                    <xdr:rowOff>219075</xdr:rowOff>
                  </from>
                  <to>
                    <xdr:col>4</xdr:col>
                    <xdr:colOff>28575</xdr:colOff>
                    <xdr:row>93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183" name="Check Box 279">
              <controlPr defaultSize="0" autoFill="0" autoLine="0" autoPict="0">
                <anchor moveWithCells="1">
                  <from>
                    <xdr:col>3</xdr:col>
                    <xdr:colOff>9525</xdr:colOff>
                    <xdr:row>93</xdr:row>
                    <xdr:rowOff>228600</xdr:rowOff>
                  </from>
                  <to>
                    <xdr:col>4</xdr:col>
                    <xdr:colOff>28575</xdr:colOff>
                    <xdr:row>95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84" name="Check Box 286">
              <controlPr defaultSize="0" autoFill="0" autoLine="0" autoPict="0">
                <anchor moveWithCells="1">
                  <from>
                    <xdr:col>4</xdr:col>
                    <xdr:colOff>447675</xdr:colOff>
                    <xdr:row>90</xdr:row>
                    <xdr:rowOff>228600</xdr:rowOff>
                  </from>
                  <to>
                    <xdr:col>4</xdr:col>
                    <xdr:colOff>695325</xdr:colOff>
                    <xdr:row>92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85" name="Check Box 287">
              <controlPr defaultSize="0" autoFill="0" autoLine="0" autoPict="0">
                <anchor moveWithCells="1">
                  <from>
                    <xdr:col>4</xdr:col>
                    <xdr:colOff>1028700</xdr:colOff>
                    <xdr:row>90</xdr:row>
                    <xdr:rowOff>228600</xdr:rowOff>
                  </from>
                  <to>
                    <xdr:col>4</xdr:col>
                    <xdr:colOff>1285875</xdr:colOff>
                    <xdr:row>92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86" name="Check Box 296">
              <controlPr defaultSize="0" autoFill="0" autoLine="0" autoPict="0">
                <anchor moveWithCells="1">
                  <from>
                    <xdr:col>3</xdr:col>
                    <xdr:colOff>9525</xdr:colOff>
                    <xdr:row>110</xdr:row>
                    <xdr:rowOff>152400</xdr:rowOff>
                  </from>
                  <to>
                    <xdr:col>4</xdr:col>
                    <xdr:colOff>28575</xdr:colOff>
                    <xdr:row>112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87" name="Check Box 297">
              <controlPr defaultSize="0" autoFill="0" autoLine="0" autoPict="0">
                <anchor moveWithCells="1">
                  <from>
                    <xdr:col>3</xdr:col>
                    <xdr:colOff>9525</xdr:colOff>
                    <xdr:row>113</xdr:row>
                    <xdr:rowOff>219075</xdr:rowOff>
                  </from>
                  <to>
                    <xdr:col>4</xdr:col>
                    <xdr:colOff>28575</xdr:colOff>
                    <xdr:row>115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88" name="Check Box 298">
              <controlPr defaultSize="0" autoFill="0" autoLine="0" autoPict="0">
                <anchor moveWithCells="1">
                  <from>
                    <xdr:col>3</xdr:col>
                    <xdr:colOff>9525</xdr:colOff>
                    <xdr:row>111</xdr:row>
                    <xdr:rowOff>219075</xdr:rowOff>
                  </from>
                  <to>
                    <xdr:col>4</xdr:col>
                    <xdr:colOff>28575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89" name="Check Box 299">
              <controlPr defaultSize="0" autoFill="0" autoLine="0" autoPict="0">
                <anchor moveWithCells="1">
                  <from>
                    <xdr:col>3</xdr:col>
                    <xdr:colOff>9525</xdr:colOff>
                    <xdr:row>112</xdr:row>
                    <xdr:rowOff>219075</xdr:rowOff>
                  </from>
                  <to>
                    <xdr:col>4</xdr:col>
                    <xdr:colOff>28575</xdr:colOff>
                    <xdr:row>114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90" name="Check Box 300">
              <controlPr defaultSize="0" autoFill="0" autoLine="0" autoPict="0">
                <anchor moveWithCells="1">
                  <from>
                    <xdr:col>3</xdr:col>
                    <xdr:colOff>9525</xdr:colOff>
                    <xdr:row>113</xdr:row>
                    <xdr:rowOff>219075</xdr:rowOff>
                  </from>
                  <to>
                    <xdr:col>4</xdr:col>
                    <xdr:colOff>28575</xdr:colOff>
                    <xdr:row>115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91" name="Check Box 301">
              <controlPr defaultSize="0" autoFill="0" autoLine="0" autoPict="0">
                <anchor moveWithCells="1">
                  <from>
                    <xdr:col>3</xdr:col>
                    <xdr:colOff>9525</xdr:colOff>
                    <xdr:row>112</xdr:row>
                    <xdr:rowOff>219075</xdr:rowOff>
                  </from>
                  <to>
                    <xdr:col>4</xdr:col>
                    <xdr:colOff>28575</xdr:colOff>
                    <xdr:row>114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92" name="Check Box 216">
              <controlPr defaultSize="0" autoFill="0" autoLine="0" autoPict="0">
                <anchor moveWithCells="1">
                  <from>
                    <xdr:col>5</xdr:col>
                    <xdr:colOff>9525</xdr:colOff>
                    <xdr:row>102</xdr:row>
                    <xdr:rowOff>228600</xdr:rowOff>
                  </from>
                  <to>
                    <xdr:col>6</xdr:col>
                    <xdr:colOff>28575</xdr:colOff>
                    <xdr:row>104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193" name="Check Box 250">
              <controlPr defaultSize="0" autoFill="0" autoLine="0" autoPict="0">
                <anchor moveWithCells="1">
                  <from>
                    <xdr:col>5</xdr:col>
                    <xdr:colOff>9525</xdr:colOff>
                    <xdr:row>101</xdr:row>
                    <xdr:rowOff>219075</xdr:rowOff>
                  </from>
                  <to>
                    <xdr:col>6</xdr:col>
                    <xdr:colOff>28575</xdr:colOff>
                    <xdr:row>103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194" name="Check Box 253">
              <controlPr defaultSize="0" autoFill="0" autoLine="0" autoPict="0">
                <anchor moveWithCells="1">
                  <from>
                    <xdr:col>5</xdr:col>
                    <xdr:colOff>9525</xdr:colOff>
                    <xdr:row>101</xdr:row>
                    <xdr:rowOff>219075</xdr:rowOff>
                  </from>
                  <to>
                    <xdr:col>6</xdr:col>
                    <xdr:colOff>28575</xdr:colOff>
                    <xdr:row>103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195" name="Check Box 255">
              <controlPr defaultSize="0" autoFill="0" autoLine="0" autoPict="0">
                <anchor moveWithCells="1">
                  <from>
                    <xdr:col>5</xdr:col>
                    <xdr:colOff>9525</xdr:colOff>
                    <xdr:row>104</xdr:row>
                    <xdr:rowOff>219075</xdr:rowOff>
                  </from>
                  <to>
                    <xdr:col>6</xdr:col>
                    <xdr:colOff>28575</xdr:colOff>
                    <xdr:row>106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196" name="Check Box 256">
              <controlPr defaultSize="0" autoFill="0" autoLine="0" autoPict="0">
                <anchor moveWithCells="1">
                  <from>
                    <xdr:col>5</xdr:col>
                    <xdr:colOff>9525</xdr:colOff>
                    <xdr:row>103</xdr:row>
                    <xdr:rowOff>219075</xdr:rowOff>
                  </from>
                  <to>
                    <xdr:col>6</xdr:col>
                    <xdr:colOff>28575</xdr:colOff>
                    <xdr:row>105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197" name="Check Box 257">
              <controlPr defaultSize="0" autoFill="0" autoLine="0" autoPict="0">
                <anchor moveWithCells="1">
                  <from>
                    <xdr:col>5</xdr:col>
                    <xdr:colOff>9525</xdr:colOff>
                    <xdr:row>104</xdr:row>
                    <xdr:rowOff>219075</xdr:rowOff>
                  </from>
                  <to>
                    <xdr:col>6</xdr:col>
                    <xdr:colOff>28575</xdr:colOff>
                    <xdr:row>106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198" name="Check Box 258">
              <controlPr defaultSize="0" autoFill="0" autoLine="0" autoPict="0">
                <anchor moveWithCells="1">
                  <from>
                    <xdr:col>5</xdr:col>
                    <xdr:colOff>9525</xdr:colOff>
                    <xdr:row>103</xdr:row>
                    <xdr:rowOff>219075</xdr:rowOff>
                  </from>
                  <to>
                    <xdr:col>6</xdr:col>
                    <xdr:colOff>28575</xdr:colOff>
                    <xdr:row>105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99" name="Check Box 307">
              <controlPr defaultSize="0" autoFill="0" autoLine="0" autoPict="0">
                <anchor moveWithCells="1">
                  <from>
                    <xdr:col>3</xdr:col>
                    <xdr:colOff>9525</xdr:colOff>
                    <xdr:row>114</xdr:row>
                    <xdr:rowOff>228600</xdr:rowOff>
                  </from>
                  <to>
                    <xdr:col>4</xdr:col>
                    <xdr:colOff>28575</xdr:colOff>
                    <xdr:row>116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200" name="Check Box 309">
              <controlPr defaultSize="0" autoFill="0" autoLine="0" autoPict="0">
                <anchor moveWithCells="1">
                  <from>
                    <xdr:col>3</xdr:col>
                    <xdr:colOff>9525</xdr:colOff>
                    <xdr:row>115</xdr:row>
                    <xdr:rowOff>219075</xdr:rowOff>
                  </from>
                  <to>
                    <xdr:col>4</xdr:col>
                    <xdr:colOff>28575</xdr:colOff>
                    <xdr:row>117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201" name="Check Box 311">
              <controlPr defaultSize="0" autoFill="0" autoLine="0" autoPict="0">
                <anchor moveWithCells="1">
                  <from>
                    <xdr:col>3</xdr:col>
                    <xdr:colOff>9525</xdr:colOff>
                    <xdr:row>115</xdr:row>
                    <xdr:rowOff>219075</xdr:rowOff>
                  </from>
                  <to>
                    <xdr:col>4</xdr:col>
                    <xdr:colOff>28575</xdr:colOff>
                    <xdr:row>117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202" name="Check Box 314">
              <controlPr defaultSize="0" autoFill="0" autoLine="0" autoPict="0">
                <anchor moveWithCells="1">
                  <from>
                    <xdr:col>5</xdr:col>
                    <xdr:colOff>9525</xdr:colOff>
                    <xdr:row>118</xdr:row>
                    <xdr:rowOff>219075</xdr:rowOff>
                  </from>
                  <to>
                    <xdr:col>6</xdr:col>
                    <xdr:colOff>28575</xdr:colOff>
                    <xdr:row>120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203" name="Check Box 316">
              <controlPr defaultSize="0" autoFill="0" autoLine="0" autoPict="0">
                <anchor moveWithCells="1">
                  <from>
                    <xdr:col>5</xdr:col>
                    <xdr:colOff>9525</xdr:colOff>
                    <xdr:row>118</xdr:row>
                    <xdr:rowOff>219075</xdr:rowOff>
                  </from>
                  <to>
                    <xdr:col>6</xdr:col>
                    <xdr:colOff>28575</xdr:colOff>
                    <xdr:row>120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204" name="Check Box 303">
              <controlPr defaultSize="0" autoFill="0" autoLine="0" autoPict="0">
                <anchor moveWithCells="1">
                  <from>
                    <xdr:col>5</xdr:col>
                    <xdr:colOff>9525</xdr:colOff>
                    <xdr:row>116</xdr:row>
                    <xdr:rowOff>219075</xdr:rowOff>
                  </from>
                  <to>
                    <xdr:col>6</xdr:col>
                    <xdr:colOff>28575</xdr:colOff>
                    <xdr:row>118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205" name="Check Box 304">
              <controlPr defaultSize="0" autoFill="0" autoLine="0" autoPict="0">
                <anchor moveWithCells="1">
                  <from>
                    <xdr:col>5</xdr:col>
                    <xdr:colOff>9525</xdr:colOff>
                    <xdr:row>115</xdr:row>
                    <xdr:rowOff>219075</xdr:rowOff>
                  </from>
                  <to>
                    <xdr:col>6</xdr:col>
                    <xdr:colOff>28575</xdr:colOff>
                    <xdr:row>117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206" name="Check Box 305">
              <controlPr defaultSize="0" autoFill="0" autoLine="0" autoPict="0">
                <anchor moveWithCells="1">
                  <from>
                    <xdr:col>5</xdr:col>
                    <xdr:colOff>9525</xdr:colOff>
                    <xdr:row>116</xdr:row>
                    <xdr:rowOff>219075</xdr:rowOff>
                  </from>
                  <to>
                    <xdr:col>6</xdr:col>
                    <xdr:colOff>28575</xdr:colOff>
                    <xdr:row>118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207" name="Check Box 306">
              <controlPr defaultSize="0" autoFill="0" autoLine="0" autoPict="0">
                <anchor moveWithCells="1">
                  <from>
                    <xdr:col>5</xdr:col>
                    <xdr:colOff>9525</xdr:colOff>
                    <xdr:row>115</xdr:row>
                    <xdr:rowOff>219075</xdr:rowOff>
                  </from>
                  <to>
                    <xdr:col>6</xdr:col>
                    <xdr:colOff>28575</xdr:colOff>
                    <xdr:row>117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208" name="Check Box 312">
              <controlPr defaultSize="0" autoFill="0" autoLine="0" autoPict="0">
                <anchor moveWithCells="1">
                  <from>
                    <xdr:col>5</xdr:col>
                    <xdr:colOff>9525</xdr:colOff>
                    <xdr:row>117</xdr:row>
                    <xdr:rowOff>228600</xdr:rowOff>
                  </from>
                  <to>
                    <xdr:col>6</xdr:col>
                    <xdr:colOff>28575</xdr:colOff>
                    <xdr:row>119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209" name="Check Box 218">
              <controlPr defaultSize="0" autoFill="0" autoLine="0" autoPict="0">
                <anchor moveWithCells="1">
                  <from>
                    <xdr:col>5</xdr:col>
                    <xdr:colOff>9525</xdr:colOff>
                    <xdr:row>110</xdr:row>
                    <xdr:rowOff>152400</xdr:rowOff>
                  </from>
                  <to>
                    <xdr:col>6</xdr:col>
                    <xdr:colOff>28575</xdr:colOff>
                    <xdr:row>112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210" name="Check Box 291">
              <controlPr defaultSize="0" autoFill="0" autoLine="0" autoPict="0">
                <anchor moveWithCells="1">
                  <from>
                    <xdr:col>5</xdr:col>
                    <xdr:colOff>9525</xdr:colOff>
                    <xdr:row>113</xdr:row>
                    <xdr:rowOff>219075</xdr:rowOff>
                  </from>
                  <to>
                    <xdr:col>6</xdr:col>
                    <xdr:colOff>28575</xdr:colOff>
                    <xdr:row>115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211" name="Check Box 292">
              <controlPr defaultSize="0" autoFill="0" autoLine="0" autoPict="0">
                <anchor moveWithCells="1">
                  <from>
                    <xdr:col>5</xdr:col>
                    <xdr:colOff>9525</xdr:colOff>
                    <xdr:row>111</xdr:row>
                    <xdr:rowOff>219075</xdr:rowOff>
                  </from>
                  <to>
                    <xdr:col>6</xdr:col>
                    <xdr:colOff>28575</xdr:colOff>
                    <xdr:row>113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212" name="Check Box 293">
              <controlPr defaultSize="0" autoFill="0" autoLine="0" autoPict="0">
                <anchor moveWithCells="1">
                  <from>
                    <xdr:col>5</xdr:col>
                    <xdr:colOff>9525</xdr:colOff>
                    <xdr:row>112</xdr:row>
                    <xdr:rowOff>219075</xdr:rowOff>
                  </from>
                  <to>
                    <xdr:col>6</xdr:col>
                    <xdr:colOff>28575</xdr:colOff>
                    <xdr:row>114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213" name="Check Box 294">
              <controlPr defaultSize="0" autoFill="0" autoLine="0" autoPict="0">
                <anchor moveWithCells="1">
                  <from>
                    <xdr:col>5</xdr:col>
                    <xdr:colOff>9525</xdr:colOff>
                    <xdr:row>113</xdr:row>
                    <xdr:rowOff>219075</xdr:rowOff>
                  </from>
                  <to>
                    <xdr:col>6</xdr:col>
                    <xdr:colOff>28575</xdr:colOff>
                    <xdr:row>115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214" name="Check Box 295">
              <controlPr defaultSize="0" autoFill="0" autoLine="0" autoPict="0">
                <anchor moveWithCells="1">
                  <from>
                    <xdr:col>5</xdr:col>
                    <xdr:colOff>9525</xdr:colOff>
                    <xdr:row>112</xdr:row>
                    <xdr:rowOff>219075</xdr:rowOff>
                  </from>
                  <to>
                    <xdr:col>6</xdr:col>
                    <xdr:colOff>28575</xdr:colOff>
                    <xdr:row>114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215" name="Check Box 302">
              <controlPr defaultSize="0" autoFill="0" autoLine="0" autoPict="0">
                <anchor moveWithCells="1">
                  <from>
                    <xdr:col>5</xdr:col>
                    <xdr:colOff>9525</xdr:colOff>
                    <xdr:row>114</xdr:row>
                    <xdr:rowOff>228600</xdr:rowOff>
                  </from>
                  <to>
                    <xdr:col>6</xdr:col>
                    <xdr:colOff>28575</xdr:colOff>
                    <xdr:row>116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216" name="Check Box 313">
              <controlPr defaultSize="0" autoFill="0" autoLine="0" autoPict="0">
                <anchor moveWithCells="1">
                  <from>
                    <xdr:col>5</xdr:col>
                    <xdr:colOff>9525</xdr:colOff>
                    <xdr:row>119</xdr:row>
                    <xdr:rowOff>219075</xdr:rowOff>
                  </from>
                  <to>
                    <xdr:col>6</xdr:col>
                    <xdr:colOff>28575</xdr:colOff>
                    <xdr:row>121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217" name="Check Box 315">
              <controlPr defaultSize="0" autoFill="0" autoLine="0" autoPict="0">
                <anchor moveWithCells="1">
                  <from>
                    <xdr:col>5</xdr:col>
                    <xdr:colOff>9525</xdr:colOff>
                    <xdr:row>119</xdr:row>
                    <xdr:rowOff>219075</xdr:rowOff>
                  </from>
                  <to>
                    <xdr:col>6</xdr:col>
                    <xdr:colOff>28575</xdr:colOff>
                    <xdr:row>121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218" name="Check Box 328">
              <controlPr defaultSize="0" autoFill="0" autoLine="0" autoPict="0">
                <anchor moveWithCells="1">
                  <from>
                    <xdr:col>3</xdr:col>
                    <xdr:colOff>9525</xdr:colOff>
                    <xdr:row>123</xdr:row>
                    <xdr:rowOff>219075</xdr:rowOff>
                  </from>
                  <to>
                    <xdr:col>4</xdr:col>
                    <xdr:colOff>28575</xdr:colOff>
                    <xdr:row>125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219" name="Check Box 329">
              <controlPr defaultSize="0" autoFill="0" autoLine="0" autoPict="0">
                <anchor moveWithCells="1">
                  <from>
                    <xdr:col>3</xdr:col>
                    <xdr:colOff>9525</xdr:colOff>
                    <xdr:row>121</xdr:row>
                    <xdr:rowOff>219075</xdr:rowOff>
                  </from>
                  <to>
                    <xdr:col>4</xdr:col>
                    <xdr:colOff>28575</xdr:colOff>
                    <xdr:row>123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220" name="Check Box 330">
              <controlPr defaultSize="0" autoFill="0" autoLine="0" autoPict="0">
                <anchor moveWithCells="1">
                  <from>
                    <xdr:col>3</xdr:col>
                    <xdr:colOff>9525</xdr:colOff>
                    <xdr:row>122</xdr:row>
                    <xdr:rowOff>219075</xdr:rowOff>
                  </from>
                  <to>
                    <xdr:col>4</xdr:col>
                    <xdr:colOff>28575</xdr:colOff>
                    <xdr:row>124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221" name="Check Box 331">
              <controlPr defaultSize="0" autoFill="0" autoLine="0" autoPict="0">
                <anchor moveWithCells="1">
                  <from>
                    <xdr:col>3</xdr:col>
                    <xdr:colOff>9525</xdr:colOff>
                    <xdr:row>123</xdr:row>
                    <xdr:rowOff>219075</xdr:rowOff>
                  </from>
                  <to>
                    <xdr:col>4</xdr:col>
                    <xdr:colOff>28575</xdr:colOff>
                    <xdr:row>125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222" name="Check Box 332">
              <controlPr defaultSize="0" autoFill="0" autoLine="0" autoPict="0">
                <anchor moveWithCells="1">
                  <from>
                    <xdr:col>3</xdr:col>
                    <xdr:colOff>9525</xdr:colOff>
                    <xdr:row>122</xdr:row>
                    <xdr:rowOff>219075</xdr:rowOff>
                  </from>
                  <to>
                    <xdr:col>4</xdr:col>
                    <xdr:colOff>28575</xdr:colOff>
                    <xdr:row>124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223" name="Check Box 333">
              <controlPr defaultSize="0" autoFill="0" autoLine="0" autoPict="0">
                <anchor moveWithCells="1">
                  <from>
                    <xdr:col>3</xdr:col>
                    <xdr:colOff>9525</xdr:colOff>
                    <xdr:row>124</xdr:row>
                    <xdr:rowOff>228600</xdr:rowOff>
                  </from>
                  <to>
                    <xdr:col>4</xdr:col>
                    <xdr:colOff>28575</xdr:colOff>
                    <xdr:row>126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224" name="Check Box 334">
              <controlPr defaultSize="0" autoFill="0" autoLine="0" autoPict="0">
                <anchor moveWithCells="1">
                  <from>
                    <xdr:col>3</xdr:col>
                    <xdr:colOff>9525</xdr:colOff>
                    <xdr:row>127</xdr:row>
                    <xdr:rowOff>219075</xdr:rowOff>
                  </from>
                  <to>
                    <xdr:col>4</xdr:col>
                    <xdr:colOff>28575</xdr:colOff>
                    <xdr:row>129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225" name="Check Box 335">
              <controlPr defaultSize="0" autoFill="0" autoLine="0" autoPict="0">
                <anchor moveWithCells="1">
                  <from>
                    <xdr:col>3</xdr:col>
                    <xdr:colOff>9525</xdr:colOff>
                    <xdr:row>125</xdr:row>
                    <xdr:rowOff>219075</xdr:rowOff>
                  </from>
                  <to>
                    <xdr:col>4</xdr:col>
                    <xdr:colOff>28575</xdr:colOff>
                    <xdr:row>127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226" name="Check Box 336">
              <controlPr defaultSize="0" autoFill="0" autoLine="0" autoPict="0">
                <anchor moveWithCells="1">
                  <from>
                    <xdr:col>3</xdr:col>
                    <xdr:colOff>9525</xdr:colOff>
                    <xdr:row>126</xdr:row>
                    <xdr:rowOff>219075</xdr:rowOff>
                  </from>
                  <to>
                    <xdr:col>4</xdr:col>
                    <xdr:colOff>28575</xdr:colOff>
                    <xdr:row>128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227" name="Check Box 337">
              <controlPr defaultSize="0" autoFill="0" autoLine="0" autoPict="0">
                <anchor moveWithCells="1">
                  <from>
                    <xdr:col>3</xdr:col>
                    <xdr:colOff>9525</xdr:colOff>
                    <xdr:row>127</xdr:row>
                    <xdr:rowOff>219075</xdr:rowOff>
                  </from>
                  <to>
                    <xdr:col>4</xdr:col>
                    <xdr:colOff>28575</xdr:colOff>
                    <xdr:row>129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228" name="Check Box 338">
              <controlPr defaultSize="0" autoFill="0" autoLine="0" autoPict="0">
                <anchor moveWithCells="1">
                  <from>
                    <xdr:col>3</xdr:col>
                    <xdr:colOff>9525</xdr:colOff>
                    <xdr:row>126</xdr:row>
                    <xdr:rowOff>219075</xdr:rowOff>
                  </from>
                  <to>
                    <xdr:col>4</xdr:col>
                    <xdr:colOff>28575</xdr:colOff>
                    <xdr:row>128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229" name="Check Box 220">
              <controlPr defaultSize="0" autoFill="0" autoLine="0" autoPict="0">
                <anchor moveWithCells="1">
                  <from>
                    <xdr:col>5</xdr:col>
                    <xdr:colOff>9525</xdr:colOff>
                    <xdr:row>120</xdr:row>
                    <xdr:rowOff>228600</xdr:rowOff>
                  </from>
                  <to>
                    <xdr:col>6</xdr:col>
                    <xdr:colOff>28575</xdr:colOff>
                    <xdr:row>122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230" name="Check Box 322">
              <controlPr defaultSize="0" autoFill="0" autoLine="0" autoPict="0">
                <anchor moveWithCells="1">
                  <from>
                    <xdr:col>5</xdr:col>
                    <xdr:colOff>9525</xdr:colOff>
                    <xdr:row>123</xdr:row>
                    <xdr:rowOff>219075</xdr:rowOff>
                  </from>
                  <to>
                    <xdr:col>6</xdr:col>
                    <xdr:colOff>28575</xdr:colOff>
                    <xdr:row>125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231" name="Check Box 323">
              <controlPr defaultSize="0" autoFill="0" autoLine="0" autoPict="0">
                <anchor moveWithCells="1">
                  <from>
                    <xdr:col>5</xdr:col>
                    <xdr:colOff>9525</xdr:colOff>
                    <xdr:row>121</xdr:row>
                    <xdr:rowOff>219075</xdr:rowOff>
                  </from>
                  <to>
                    <xdr:col>6</xdr:col>
                    <xdr:colOff>28575</xdr:colOff>
                    <xdr:row>123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232" name="Check Box 324">
              <controlPr defaultSize="0" autoFill="0" autoLine="0" autoPict="0">
                <anchor moveWithCells="1">
                  <from>
                    <xdr:col>5</xdr:col>
                    <xdr:colOff>9525</xdr:colOff>
                    <xdr:row>122</xdr:row>
                    <xdr:rowOff>219075</xdr:rowOff>
                  </from>
                  <to>
                    <xdr:col>6</xdr:col>
                    <xdr:colOff>28575</xdr:colOff>
                    <xdr:row>124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233" name="Check Box 325">
              <controlPr defaultSize="0" autoFill="0" autoLine="0" autoPict="0">
                <anchor moveWithCells="1">
                  <from>
                    <xdr:col>5</xdr:col>
                    <xdr:colOff>9525</xdr:colOff>
                    <xdr:row>123</xdr:row>
                    <xdr:rowOff>219075</xdr:rowOff>
                  </from>
                  <to>
                    <xdr:col>6</xdr:col>
                    <xdr:colOff>28575</xdr:colOff>
                    <xdr:row>125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234" name="Check Box 326">
              <controlPr defaultSize="0" autoFill="0" autoLine="0" autoPict="0">
                <anchor moveWithCells="1">
                  <from>
                    <xdr:col>5</xdr:col>
                    <xdr:colOff>9525</xdr:colOff>
                    <xdr:row>122</xdr:row>
                    <xdr:rowOff>219075</xdr:rowOff>
                  </from>
                  <to>
                    <xdr:col>6</xdr:col>
                    <xdr:colOff>28575</xdr:colOff>
                    <xdr:row>124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235" name="Check Box 317">
              <controlPr defaultSize="0" autoFill="0" autoLine="0" autoPict="0">
                <anchor moveWithCells="1">
                  <from>
                    <xdr:col>3</xdr:col>
                    <xdr:colOff>9525</xdr:colOff>
                    <xdr:row>117</xdr:row>
                    <xdr:rowOff>228600</xdr:rowOff>
                  </from>
                  <to>
                    <xdr:col>4</xdr:col>
                    <xdr:colOff>28575</xdr:colOff>
                    <xdr:row>119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236" name="Check Box 318">
              <controlPr defaultSize="0" autoFill="0" autoLine="0" autoPict="0">
                <anchor moveWithCells="1">
                  <from>
                    <xdr:col>3</xdr:col>
                    <xdr:colOff>9525</xdr:colOff>
                    <xdr:row>119</xdr:row>
                    <xdr:rowOff>219075</xdr:rowOff>
                  </from>
                  <to>
                    <xdr:col>4</xdr:col>
                    <xdr:colOff>28575</xdr:colOff>
                    <xdr:row>121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237" name="Check Box 319">
              <controlPr defaultSize="0" autoFill="0" autoLine="0" autoPict="0">
                <anchor moveWithCells="1">
                  <from>
                    <xdr:col>3</xdr:col>
                    <xdr:colOff>9525</xdr:colOff>
                    <xdr:row>118</xdr:row>
                    <xdr:rowOff>219075</xdr:rowOff>
                  </from>
                  <to>
                    <xdr:col>4</xdr:col>
                    <xdr:colOff>28575</xdr:colOff>
                    <xdr:row>120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238" name="Check Box 320">
              <controlPr defaultSize="0" autoFill="0" autoLine="0" autoPict="0">
                <anchor moveWithCells="1">
                  <from>
                    <xdr:col>3</xdr:col>
                    <xdr:colOff>9525</xdr:colOff>
                    <xdr:row>119</xdr:row>
                    <xdr:rowOff>219075</xdr:rowOff>
                  </from>
                  <to>
                    <xdr:col>4</xdr:col>
                    <xdr:colOff>28575</xdr:colOff>
                    <xdr:row>121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239" name="Check Box 321">
              <controlPr defaultSize="0" autoFill="0" autoLine="0" autoPict="0">
                <anchor moveWithCells="1">
                  <from>
                    <xdr:col>3</xdr:col>
                    <xdr:colOff>9525</xdr:colOff>
                    <xdr:row>118</xdr:row>
                    <xdr:rowOff>219075</xdr:rowOff>
                  </from>
                  <to>
                    <xdr:col>4</xdr:col>
                    <xdr:colOff>28575</xdr:colOff>
                    <xdr:row>120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240" name="Check Box 327">
              <controlPr defaultSize="0" autoFill="0" autoLine="0" autoPict="0">
                <anchor moveWithCells="1">
                  <from>
                    <xdr:col>3</xdr:col>
                    <xdr:colOff>9525</xdr:colOff>
                    <xdr:row>120</xdr:row>
                    <xdr:rowOff>228600</xdr:rowOff>
                  </from>
                  <to>
                    <xdr:col>4</xdr:col>
                    <xdr:colOff>28575</xdr:colOff>
                    <xdr:row>122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241" name="Check Box 344">
              <controlPr defaultSize="0" autoFill="0" autoLine="0" autoPict="0">
                <anchor moveWithCells="1">
                  <from>
                    <xdr:col>3</xdr:col>
                    <xdr:colOff>9525</xdr:colOff>
                    <xdr:row>128</xdr:row>
                    <xdr:rowOff>228600</xdr:rowOff>
                  </from>
                  <to>
                    <xdr:col>4</xdr:col>
                    <xdr:colOff>28575</xdr:colOff>
                    <xdr:row>130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242" name="Check Box 345">
              <controlPr defaultSize="0" autoFill="0" autoLine="0" autoPict="0">
                <anchor moveWithCells="1">
                  <from>
                    <xdr:col>3</xdr:col>
                    <xdr:colOff>9525</xdr:colOff>
                    <xdr:row>129</xdr:row>
                    <xdr:rowOff>219075</xdr:rowOff>
                  </from>
                  <to>
                    <xdr:col>4</xdr:col>
                    <xdr:colOff>28575</xdr:colOff>
                    <xdr:row>131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243" name="Check Box 346">
              <controlPr defaultSize="0" autoFill="0" autoLine="0" autoPict="0">
                <anchor moveWithCells="1">
                  <from>
                    <xdr:col>3</xdr:col>
                    <xdr:colOff>9525</xdr:colOff>
                    <xdr:row>130</xdr:row>
                    <xdr:rowOff>219075</xdr:rowOff>
                  </from>
                  <to>
                    <xdr:col>4</xdr:col>
                    <xdr:colOff>28575</xdr:colOff>
                    <xdr:row>132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244" name="Check Box 347">
              <controlPr defaultSize="0" autoFill="0" autoLine="0" autoPict="0">
                <anchor moveWithCells="1">
                  <from>
                    <xdr:col>3</xdr:col>
                    <xdr:colOff>9525</xdr:colOff>
                    <xdr:row>130</xdr:row>
                    <xdr:rowOff>219075</xdr:rowOff>
                  </from>
                  <to>
                    <xdr:col>4</xdr:col>
                    <xdr:colOff>28575</xdr:colOff>
                    <xdr:row>132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245" name="Check Box 352">
              <controlPr defaultSize="0" autoFill="0" autoLine="0" autoPict="0">
                <anchor moveWithCells="1">
                  <from>
                    <xdr:col>5</xdr:col>
                    <xdr:colOff>9525</xdr:colOff>
                    <xdr:row>129</xdr:row>
                    <xdr:rowOff>219075</xdr:rowOff>
                  </from>
                  <to>
                    <xdr:col>6</xdr:col>
                    <xdr:colOff>28575</xdr:colOff>
                    <xdr:row>131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246" name="Check Box 353">
              <controlPr defaultSize="0" autoFill="0" autoLine="0" autoPict="0">
                <anchor moveWithCells="1">
                  <from>
                    <xdr:col>5</xdr:col>
                    <xdr:colOff>9525</xdr:colOff>
                    <xdr:row>130</xdr:row>
                    <xdr:rowOff>219075</xdr:rowOff>
                  </from>
                  <to>
                    <xdr:col>6</xdr:col>
                    <xdr:colOff>28575</xdr:colOff>
                    <xdr:row>132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247" name="Check Box 355">
              <controlPr defaultSize="0" autoFill="0" autoLine="0" autoPict="0">
                <anchor moveWithCells="1">
                  <from>
                    <xdr:col>5</xdr:col>
                    <xdr:colOff>9525</xdr:colOff>
                    <xdr:row>130</xdr:row>
                    <xdr:rowOff>219075</xdr:rowOff>
                  </from>
                  <to>
                    <xdr:col>6</xdr:col>
                    <xdr:colOff>28575</xdr:colOff>
                    <xdr:row>132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248" name="Check Box 222">
              <controlPr defaultSize="0" autoFill="0" autoLine="0" autoPict="0">
                <anchor moveWithCells="1">
                  <from>
                    <xdr:col>5</xdr:col>
                    <xdr:colOff>9525</xdr:colOff>
                    <xdr:row>124</xdr:row>
                    <xdr:rowOff>228600</xdr:rowOff>
                  </from>
                  <to>
                    <xdr:col>6</xdr:col>
                    <xdr:colOff>28575</xdr:colOff>
                    <xdr:row>126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249" name="Check Box 224">
              <controlPr defaultSize="0" autoFill="0" autoLine="0" autoPict="0">
                <anchor moveWithCells="1">
                  <from>
                    <xdr:col>5</xdr:col>
                    <xdr:colOff>9525</xdr:colOff>
                    <xdr:row>128</xdr:row>
                    <xdr:rowOff>228600</xdr:rowOff>
                  </from>
                  <to>
                    <xdr:col>6</xdr:col>
                    <xdr:colOff>28575</xdr:colOff>
                    <xdr:row>130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250" name="Check Box 339">
              <controlPr defaultSize="0" autoFill="0" autoLine="0" autoPict="0">
                <anchor moveWithCells="1">
                  <from>
                    <xdr:col>5</xdr:col>
                    <xdr:colOff>9525</xdr:colOff>
                    <xdr:row>127</xdr:row>
                    <xdr:rowOff>219075</xdr:rowOff>
                  </from>
                  <to>
                    <xdr:col>6</xdr:col>
                    <xdr:colOff>28575</xdr:colOff>
                    <xdr:row>129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251" name="Check Box 340">
              <controlPr defaultSize="0" autoFill="0" autoLine="0" autoPict="0">
                <anchor moveWithCells="1">
                  <from>
                    <xdr:col>5</xdr:col>
                    <xdr:colOff>9525</xdr:colOff>
                    <xdr:row>125</xdr:row>
                    <xdr:rowOff>219075</xdr:rowOff>
                  </from>
                  <to>
                    <xdr:col>6</xdr:col>
                    <xdr:colOff>28575</xdr:colOff>
                    <xdr:row>127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252" name="Check Box 341">
              <controlPr defaultSize="0" autoFill="0" autoLine="0" autoPict="0">
                <anchor moveWithCells="1">
                  <from>
                    <xdr:col>5</xdr:col>
                    <xdr:colOff>9525</xdr:colOff>
                    <xdr:row>126</xdr:row>
                    <xdr:rowOff>219075</xdr:rowOff>
                  </from>
                  <to>
                    <xdr:col>6</xdr:col>
                    <xdr:colOff>28575</xdr:colOff>
                    <xdr:row>128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253" name="Check Box 342">
              <controlPr defaultSize="0" autoFill="0" autoLine="0" autoPict="0">
                <anchor moveWithCells="1">
                  <from>
                    <xdr:col>5</xdr:col>
                    <xdr:colOff>9525</xdr:colOff>
                    <xdr:row>127</xdr:row>
                    <xdr:rowOff>219075</xdr:rowOff>
                  </from>
                  <to>
                    <xdr:col>6</xdr:col>
                    <xdr:colOff>28575</xdr:colOff>
                    <xdr:row>129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254" name="Check Box 343">
              <controlPr defaultSize="0" autoFill="0" autoLine="0" autoPict="0">
                <anchor moveWithCells="1">
                  <from>
                    <xdr:col>5</xdr:col>
                    <xdr:colOff>9525</xdr:colOff>
                    <xdr:row>126</xdr:row>
                    <xdr:rowOff>219075</xdr:rowOff>
                  </from>
                  <to>
                    <xdr:col>6</xdr:col>
                    <xdr:colOff>28575</xdr:colOff>
                    <xdr:row>128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255" name="Check Box 361">
              <controlPr defaultSize="0" autoFill="0" autoLine="0" autoPict="0">
                <anchor moveWithCells="1">
                  <from>
                    <xdr:col>5</xdr:col>
                    <xdr:colOff>9525</xdr:colOff>
                    <xdr:row>139</xdr:row>
                    <xdr:rowOff>219075</xdr:rowOff>
                  </from>
                  <to>
                    <xdr:col>6</xdr:col>
                    <xdr:colOff>28575</xdr:colOff>
                    <xdr:row>141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256" name="Check Box 362">
              <controlPr defaultSize="0" autoFill="0" autoLine="0" autoPict="0">
                <anchor moveWithCells="1">
                  <from>
                    <xdr:col>5</xdr:col>
                    <xdr:colOff>9525</xdr:colOff>
                    <xdr:row>137</xdr:row>
                    <xdr:rowOff>219075</xdr:rowOff>
                  </from>
                  <to>
                    <xdr:col>6</xdr:col>
                    <xdr:colOff>28575</xdr:colOff>
                    <xdr:row>139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257" name="Check Box 363">
              <controlPr defaultSize="0" autoFill="0" autoLine="0" autoPict="0">
                <anchor moveWithCells="1">
                  <from>
                    <xdr:col>5</xdr:col>
                    <xdr:colOff>9525</xdr:colOff>
                    <xdr:row>138</xdr:row>
                    <xdr:rowOff>219075</xdr:rowOff>
                  </from>
                  <to>
                    <xdr:col>6</xdr:col>
                    <xdr:colOff>28575</xdr:colOff>
                    <xdr:row>140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258" name="Check Box 364">
              <controlPr defaultSize="0" autoFill="0" autoLine="0" autoPict="0">
                <anchor moveWithCells="1">
                  <from>
                    <xdr:col>5</xdr:col>
                    <xdr:colOff>9525</xdr:colOff>
                    <xdr:row>139</xdr:row>
                    <xdr:rowOff>219075</xdr:rowOff>
                  </from>
                  <to>
                    <xdr:col>6</xdr:col>
                    <xdr:colOff>28575</xdr:colOff>
                    <xdr:row>141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259" name="Check Box 365">
              <controlPr defaultSize="0" autoFill="0" autoLine="0" autoPict="0">
                <anchor moveWithCells="1">
                  <from>
                    <xdr:col>5</xdr:col>
                    <xdr:colOff>9525</xdr:colOff>
                    <xdr:row>138</xdr:row>
                    <xdr:rowOff>219075</xdr:rowOff>
                  </from>
                  <to>
                    <xdr:col>6</xdr:col>
                    <xdr:colOff>28575</xdr:colOff>
                    <xdr:row>140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260" name="Check Box 226">
              <controlPr defaultSize="0" autoFill="0" autoLine="0" autoPict="0">
                <anchor moveWithCells="1">
                  <from>
                    <xdr:col>5</xdr:col>
                    <xdr:colOff>9525</xdr:colOff>
                    <xdr:row>132</xdr:row>
                    <xdr:rowOff>228600</xdr:rowOff>
                  </from>
                  <to>
                    <xdr:col>6</xdr:col>
                    <xdr:colOff>28575</xdr:colOff>
                    <xdr:row>134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261" name="Check Box 228">
              <controlPr defaultSize="0" autoFill="0" autoLine="0" autoPict="0">
                <anchor moveWithCells="1">
                  <from>
                    <xdr:col>5</xdr:col>
                    <xdr:colOff>9525</xdr:colOff>
                    <xdr:row>136</xdr:row>
                    <xdr:rowOff>228600</xdr:rowOff>
                  </from>
                  <to>
                    <xdr:col>6</xdr:col>
                    <xdr:colOff>28575</xdr:colOff>
                    <xdr:row>138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262" name="Check Box 351">
              <controlPr defaultSize="0" autoFill="0" autoLine="0" autoPict="0">
                <anchor moveWithCells="1">
                  <from>
                    <xdr:col>5</xdr:col>
                    <xdr:colOff>9525</xdr:colOff>
                    <xdr:row>131</xdr:row>
                    <xdr:rowOff>219075</xdr:rowOff>
                  </from>
                  <to>
                    <xdr:col>6</xdr:col>
                    <xdr:colOff>28575</xdr:colOff>
                    <xdr:row>133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263" name="Check Box 354">
              <controlPr defaultSize="0" autoFill="0" autoLine="0" autoPict="0">
                <anchor moveWithCells="1">
                  <from>
                    <xdr:col>5</xdr:col>
                    <xdr:colOff>9525</xdr:colOff>
                    <xdr:row>131</xdr:row>
                    <xdr:rowOff>219075</xdr:rowOff>
                  </from>
                  <to>
                    <xdr:col>6</xdr:col>
                    <xdr:colOff>28575</xdr:colOff>
                    <xdr:row>133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264" name="Check Box 356">
              <controlPr defaultSize="0" autoFill="0" autoLine="0" autoPict="0">
                <anchor moveWithCells="1">
                  <from>
                    <xdr:col>5</xdr:col>
                    <xdr:colOff>9525</xdr:colOff>
                    <xdr:row>135</xdr:row>
                    <xdr:rowOff>219075</xdr:rowOff>
                  </from>
                  <to>
                    <xdr:col>6</xdr:col>
                    <xdr:colOff>28575</xdr:colOff>
                    <xdr:row>137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265" name="Check Box 357">
              <controlPr defaultSize="0" autoFill="0" autoLine="0" autoPict="0">
                <anchor moveWithCells="1">
                  <from>
                    <xdr:col>5</xdr:col>
                    <xdr:colOff>9525</xdr:colOff>
                    <xdr:row>133</xdr:row>
                    <xdr:rowOff>219075</xdr:rowOff>
                  </from>
                  <to>
                    <xdr:col>6</xdr:col>
                    <xdr:colOff>28575</xdr:colOff>
                    <xdr:row>135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266" name="Check Box 358">
              <controlPr defaultSize="0" autoFill="0" autoLine="0" autoPict="0">
                <anchor moveWithCells="1">
                  <from>
                    <xdr:col>5</xdr:col>
                    <xdr:colOff>9525</xdr:colOff>
                    <xdr:row>134</xdr:row>
                    <xdr:rowOff>219075</xdr:rowOff>
                  </from>
                  <to>
                    <xdr:col>6</xdr:col>
                    <xdr:colOff>28575</xdr:colOff>
                    <xdr:row>136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267" name="Check Box 359">
              <controlPr defaultSize="0" autoFill="0" autoLine="0" autoPict="0">
                <anchor moveWithCells="1">
                  <from>
                    <xdr:col>5</xdr:col>
                    <xdr:colOff>9525</xdr:colOff>
                    <xdr:row>135</xdr:row>
                    <xdr:rowOff>219075</xdr:rowOff>
                  </from>
                  <to>
                    <xdr:col>6</xdr:col>
                    <xdr:colOff>28575</xdr:colOff>
                    <xdr:row>137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268" name="Check Box 360">
              <controlPr defaultSize="0" autoFill="0" autoLine="0" autoPict="0">
                <anchor moveWithCells="1">
                  <from>
                    <xdr:col>5</xdr:col>
                    <xdr:colOff>9525</xdr:colOff>
                    <xdr:row>134</xdr:row>
                    <xdr:rowOff>219075</xdr:rowOff>
                  </from>
                  <to>
                    <xdr:col>6</xdr:col>
                    <xdr:colOff>28575</xdr:colOff>
                    <xdr:row>136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269" name="Check Box 366">
              <controlPr defaultSize="0" autoFill="0" autoLine="0" autoPict="0">
                <anchor moveWithCells="1">
                  <from>
                    <xdr:col>3</xdr:col>
                    <xdr:colOff>9525</xdr:colOff>
                    <xdr:row>132</xdr:row>
                    <xdr:rowOff>228600</xdr:rowOff>
                  </from>
                  <to>
                    <xdr:col>4</xdr:col>
                    <xdr:colOff>28575</xdr:colOff>
                    <xdr:row>134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270" name="Check Box 367">
              <controlPr defaultSize="0" autoFill="0" autoLine="0" autoPict="0">
                <anchor moveWithCells="1">
                  <from>
                    <xdr:col>3</xdr:col>
                    <xdr:colOff>9525</xdr:colOff>
                    <xdr:row>135</xdr:row>
                    <xdr:rowOff>219075</xdr:rowOff>
                  </from>
                  <to>
                    <xdr:col>4</xdr:col>
                    <xdr:colOff>28575</xdr:colOff>
                    <xdr:row>137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271" name="Check Box 368">
              <controlPr defaultSize="0" autoFill="0" autoLine="0" autoPict="0">
                <anchor moveWithCells="1">
                  <from>
                    <xdr:col>3</xdr:col>
                    <xdr:colOff>9525</xdr:colOff>
                    <xdr:row>133</xdr:row>
                    <xdr:rowOff>219075</xdr:rowOff>
                  </from>
                  <to>
                    <xdr:col>4</xdr:col>
                    <xdr:colOff>28575</xdr:colOff>
                    <xdr:row>135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272" name="Check Box 369">
              <controlPr defaultSize="0" autoFill="0" autoLine="0" autoPict="0">
                <anchor moveWithCells="1">
                  <from>
                    <xdr:col>3</xdr:col>
                    <xdr:colOff>9525</xdr:colOff>
                    <xdr:row>134</xdr:row>
                    <xdr:rowOff>219075</xdr:rowOff>
                  </from>
                  <to>
                    <xdr:col>4</xdr:col>
                    <xdr:colOff>28575</xdr:colOff>
                    <xdr:row>136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273" name="Check Box 370">
              <controlPr defaultSize="0" autoFill="0" autoLine="0" autoPict="0">
                <anchor moveWithCells="1">
                  <from>
                    <xdr:col>3</xdr:col>
                    <xdr:colOff>9525</xdr:colOff>
                    <xdr:row>135</xdr:row>
                    <xdr:rowOff>219075</xdr:rowOff>
                  </from>
                  <to>
                    <xdr:col>4</xdr:col>
                    <xdr:colOff>28575</xdr:colOff>
                    <xdr:row>137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274" name="Check Box 371">
              <controlPr defaultSize="0" autoFill="0" autoLine="0" autoPict="0">
                <anchor moveWithCells="1">
                  <from>
                    <xdr:col>3</xdr:col>
                    <xdr:colOff>9525</xdr:colOff>
                    <xdr:row>134</xdr:row>
                    <xdr:rowOff>219075</xdr:rowOff>
                  </from>
                  <to>
                    <xdr:col>4</xdr:col>
                    <xdr:colOff>28575</xdr:colOff>
                    <xdr:row>136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275" name="Check Box 372">
              <controlPr defaultSize="0" autoFill="0" autoLine="0" autoPict="0">
                <anchor moveWithCells="1">
                  <from>
                    <xdr:col>3</xdr:col>
                    <xdr:colOff>9525</xdr:colOff>
                    <xdr:row>136</xdr:row>
                    <xdr:rowOff>228600</xdr:rowOff>
                  </from>
                  <to>
                    <xdr:col>4</xdr:col>
                    <xdr:colOff>28575</xdr:colOff>
                    <xdr:row>138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276" name="Check Box 373">
              <controlPr defaultSize="0" autoFill="0" autoLine="0" autoPict="0">
                <anchor moveWithCells="1">
                  <from>
                    <xdr:col>3</xdr:col>
                    <xdr:colOff>9525</xdr:colOff>
                    <xdr:row>139</xdr:row>
                    <xdr:rowOff>219075</xdr:rowOff>
                  </from>
                  <to>
                    <xdr:col>4</xdr:col>
                    <xdr:colOff>28575</xdr:colOff>
                    <xdr:row>141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" r:id="rId277" name="Check Box 374">
              <controlPr defaultSize="0" autoFill="0" autoLine="0" autoPict="0">
                <anchor moveWithCells="1">
                  <from>
                    <xdr:col>3</xdr:col>
                    <xdr:colOff>9525</xdr:colOff>
                    <xdr:row>137</xdr:row>
                    <xdr:rowOff>219075</xdr:rowOff>
                  </from>
                  <to>
                    <xdr:col>4</xdr:col>
                    <xdr:colOff>28575</xdr:colOff>
                    <xdr:row>139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278" name="Check Box 375">
              <controlPr defaultSize="0" autoFill="0" autoLine="0" autoPict="0">
                <anchor moveWithCells="1">
                  <from>
                    <xdr:col>3</xdr:col>
                    <xdr:colOff>9525</xdr:colOff>
                    <xdr:row>138</xdr:row>
                    <xdr:rowOff>219075</xdr:rowOff>
                  </from>
                  <to>
                    <xdr:col>4</xdr:col>
                    <xdr:colOff>28575</xdr:colOff>
                    <xdr:row>140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279" name="Check Box 376">
              <controlPr defaultSize="0" autoFill="0" autoLine="0" autoPict="0">
                <anchor moveWithCells="1">
                  <from>
                    <xdr:col>3</xdr:col>
                    <xdr:colOff>9525</xdr:colOff>
                    <xdr:row>139</xdr:row>
                    <xdr:rowOff>219075</xdr:rowOff>
                  </from>
                  <to>
                    <xdr:col>4</xdr:col>
                    <xdr:colOff>28575</xdr:colOff>
                    <xdr:row>141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280" name="Check Box 377">
              <controlPr defaultSize="0" autoFill="0" autoLine="0" autoPict="0">
                <anchor moveWithCells="1">
                  <from>
                    <xdr:col>3</xdr:col>
                    <xdr:colOff>9525</xdr:colOff>
                    <xdr:row>138</xdr:row>
                    <xdr:rowOff>219075</xdr:rowOff>
                  </from>
                  <to>
                    <xdr:col>4</xdr:col>
                    <xdr:colOff>28575</xdr:colOff>
                    <xdr:row>140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CF63D8B-5E66-430C-B9B2-B87C3A5F7767}">
          <x14:formula1>
            <xm:f>リスト!$A$2:$A$6</xm:f>
          </x14:formula1>
          <xm:sqref>K10:K52 K59:K106 K112:K141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25E8C-C8AC-4CA6-84C4-8509897E1AC2}">
  <sheetPr>
    <tabColor rgb="FFFFC000"/>
  </sheetPr>
  <dimension ref="A1:I170"/>
  <sheetViews>
    <sheetView workbookViewId="0">
      <selection activeCell="A4" sqref="A4"/>
    </sheetView>
  </sheetViews>
  <sheetFormatPr defaultRowHeight="13.5" x14ac:dyDescent="0.4"/>
  <cols>
    <col min="1" max="1" width="5.5" style="6" customWidth="1"/>
    <col min="2" max="2" width="7.375" style="6" customWidth="1"/>
    <col min="3" max="3" width="3.125" style="2" customWidth="1"/>
    <col min="4" max="4" width="9.25" style="6" customWidth="1"/>
    <col min="5" max="5" width="3.125" style="2" customWidth="1"/>
    <col min="6" max="6" width="31.25" style="6" customWidth="1"/>
    <col min="7" max="7" width="5" style="6" customWidth="1"/>
    <col min="8" max="8" width="26.25" style="6" customWidth="1"/>
    <col min="9" max="9" width="6.25" style="6" customWidth="1"/>
    <col min="10" max="16384" width="9" style="6"/>
  </cols>
  <sheetData>
    <row r="1" spans="1:9" ht="16.5" customHeight="1" x14ac:dyDescent="0.4">
      <c r="H1" s="144" t="s">
        <v>347</v>
      </c>
      <c r="I1" s="144"/>
    </row>
    <row r="2" spans="1:9" ht="24" customHeight="1" x14ac:dyDescent="0.4">
      <c r="A2" s="6" t="s">
        <v>197</v>
      </c>
    </row>
    <row r="3" spans="1:9" ht="28.5" customHeight="1" x14ac:dyDescent="0.4">
      <c r="A3" s="34" t="s">
        <v>198</v>
      </c>
      <c r="B3" s="108" t="s">
        <v>199</v>
      </c>
      <c r="C3" s="108"/>
      <c r="D3" s="108"/>
      <c r="E3" s="108" t="s">
        <v>200</v>
      </c>
      <c r="F3" s="108"/>
      <c r="G3" s="108" t="s">
        <v>201</v>
      </c>
      <c r="H3" s="108"/>
      <c r="I3" s="108"/>
    </row>
    <row r="4" spans="1:9" ht="33" customHeight="1" x14ac:dyDescent="0.4">
      <c r="A4" s="11"/>
      <c r="B4" s="157"/>
      <c r="C4" s="157"/>
      <c r="D4" s="157"/>
      <c r="E4" s="157"/>
      <c r="F4" s="157"/>
      <c r="G4" s="157"/>
      <c r="H4" s="157"/>
      <c r="I4" s="157"/>
    </row>
    <row r="5" spans="1:9" ht="33" customHeight="1" x14ac:dyDescent="0.4">
      <c r="A5" s="11"/>
      <c r="B5" s="157"/>
      <c r="C5" s="157"/>
      <c r="D5" s="157"/>
      <c r="E5" s="157"/>
      <c r="F5" s="157"/>
      <c r="G5" s="157"/>
      <c r="H5" s="157"/>
      <c r="I5" s="157"/>
    </row>
    <row r="6" spans="1:9" ht="33" customHeight="1" x14ac:dyDescent="0.4">
      <c r="A6" s="11"/>
      <c r="B6" s="157"/>
      <c r="C6" s="157"/>
      <c r="D6" s="157"/>
      <c r="E6" s="157"/>
      <c r="F6" s="157"/>
      <c r="G6" s="157"/>
      <c r="H6" s="157"/>
      <c r="I6" s="157"/>
    </row>
    <row r="7" spans="1:9" ht="33" customHeight="1" x14ac:dyDescent="0.4">
      <c r="A7" s="11"/>
      <c r="B7" s="157"/>
      <c r="C7" s="157"/>
      <c r="D7" s="157"/>
      <c r="E7" s="157"/>
      <c r="F7" s="157"/>
      <c r="G7" s="157"/>
      <c r="H7" s="157"/>
      <c r="I7" s="157"/>
    </row>
    <row r="8" spans="1:9" ht="33" customHeight="1" x14ac:dyDescent="0.4">
      <c r="A8" s="11"/>
      <c r="B8" s="157"/>
      <c r="C8" s="157"/>
      <c r="D8" s="157"/>
      <c r="E8" s="157"/>
      <c r="F8" s="157"/>
      <c r="G8" s="157"/>
      <c r="H8" s="157"/>
      <c r="I8" s="157"/>
    </row>
    <row r="9" spans="1:9" ht="33" customHeight="1" x14ac:dyDescent="0.4">
      <c r="A9" s="11"/>
      <c r="B9" s="157"/>
      <c r="C9" s="157"/>
      <c r="D9" s="157"/>
      <c r="E9" s="157"/>
      <c r="F9" s="157"/>
      <c r="G9" s="157"/>
      <c r="H9" s="157"/>
      <c r="I9" s="157"/>
    </row>
    <row r="10" spans="1:9" ht="33" customHeight="1" x14ac:dyDescent="0.4">
      <c r="A10" s="11"/>
      <c r="B10" s="157"/>
      <c r="C10" s="157"/>
      <c r="D10" s="157"/>
      <c r="E10" s="157"/>
      <c r="F10" s="157"/>
      <c r="G10" s="157"/>
      <c r="H10" s="157"/>
      <c r="I10" s="157"/>
    </row>
    <row r="11" spans="1:9" ht="33" customHeight="1" x14ac:dyDescent="0.4">
      <c r="A11" s="11"/>
      <c r="B11" s="157"/>
      <c r="C11" s="157"/>
      <c r="D11" s="157"/>
      <c r="E11" s="157"/>
      <c r="F11" s="157"/>
      <c r="G11" s="157"/>
      <c r="H11" s="157"/>
      <c r="I11" s="157"/>
    </row>
    <row r="12" spans="1:9" ht="33" customHeight="1" x14ac:dyDescent="0.4">
      <c r="A12" s="11"/>
      <c r="B12" s="157"/>
      <c r="C12" s="157"/>
      <c r="D12" s="157"/>
      <c r="E12" s="157"/>
      <c r="F12" s="157"/>
      <c r="G12" s="157"/>
      <c r="H12" s="157"/>
      <c r="I12" s="157"/>
    </row>
    <row r="13" spans="1:9" ht="33" customHeight="1" x14ac:dyDescent="0.4">
      <c r="A13" s="11"/>
      <c r="B13" s="157"/>
      <c r="C13" s="157"/>
      <c r="D13" s="157"/>
      <c r="E13" s="157"/>
      <c r="F13" s="157"/>
      <c r="G13" s="157"/>
      <c r="H13" s="157"/>
      <c r="I13" s="157"/>
    </row>
    <row r="14" spans="1:9" ht="43.5" customHeight="1" x14ac:dyDescent="0.4"/>
    <row r="15" spans="1:9" ht="24" customHeight="1" x14ac:dyDescent="0.4">
      <c r="A15" s="6" t="s">
        <v>202</v>
      </c>
    </row>
    <row r="16" spans="1:9" ht="28.5" customHeight="1" x14ac:dyDescent="0.4">
      <c r="A16" s="148"/>
      <c r="B16" s="149"/>
      <c r="C16" s="149"/>
      <c r="D16" s="149"/>
      <c r="E16" s="149"/>
      <c r="F16" s="149"/>
      <c r="G16" s="149"/>
      <c r="H16" s="149"/>
      <c r="I16" s="150"/>
    </row>
    <row r="17" spans="1:9" ht="28.5" customHeight="1" x14ac:dyDescent="0.4">
      <c r="A17" s="151"/>
      <c r="B17" s="152"/>
      <c r="C17" s="152"/>
      <c r="D17" s="152"/>
      <c r="E17" s="152"/>
      <c r="F17" s="152"/>
      <c r="G17" s="152"/>
      <c r="H17" s="152"/>
      <c r="I17" s="153"/>
    </row>
    <row r="18" spans="1:9" ht="28.5" customHeight="1" x14ac:dyDescent="0.4">
      <c r="A18" s="151"/>
      <c r="B18" s="152"/>
      <c r="C18" s="152"/>
      <c r="D18" s="152"/>
      <c r="E18" s="152"/>
      <c r="F18" s="152"/>
      <c r="G18" s="152"/>
      <c r="H18" s="152"/>
      <c r="I18" s="153"/>
    </row>
    <row r="19" spans="1:9" ht="28.5" customHeight="1" x14ac:dyDescent="0.4">
      <c r="A19" s="151"/>
      <c r="B19" s="152"/>
      <c r="C19" s="152"/>
      <c r="D19" s="152"/>
      <c r="E19" s="152"/>
      <c r="F19" s="152"/>
      <c r="G19" s="152"/>
      <c r="H19" s="152"/>
      <c r="I19" s="153"/>
    </row>
    <row r="20" spans="1:9" ht="28.5" customHeight="1" x14ac:dyDescent="0.4">
      <c r="A20" s="151"/>
      <c r="B20" s="152"/>
      <c r="C20" s="152"/>
      <c r="D20" s="152"/>
      <c r="E20" s="152"/>
      <c r="F20" s="152"/>
      <c r="G20" s="152"/>
      <c r="H20" s="152"/>
      <c r="I20" s="153"/>
    </row>
    <row r="21" spans="1:9" ht="28.5" customHeight="1" x14ac:dyDescent="0.4">
      <c r="A21" s="151"/>
      <c r="B21" s="152"/>
      <c r="C21" s="152"/>
      <c r="D21" s="152"/>
      <c r="E21" s="152"/>
      <c r="F21" s="152"/>
      <c r="G21" s="152"/>
      <c r="H21" s="152"/>
      <c r="I21" s="153"/>
    </row>
    <row r="22" spans="1:9" ht="28.5" customHeight="1" x14ac:dyDescent="0.4">
      <c r="A22" s="151"/>
      <c r="B22" s="152"/>
      <c r="C22" s="152"/>
      <c r="D22" s="152"/>
      <c r="E22" s="152"/>
      <c r="F22" s="152"/>
      <c r="G22" s="152"/>
      <c r="H22" s="152"/>
      <c r="I22" s="153"/>
    </row>
    <row r="23" spans="1:9" ht="28.5" customHeight="1" x14ac:dyDescent="0.4">
      <c r="A23" s="154"/>
      <c r="B23" s="155"/>
      <c r="C23" s="155"/>
      <c r="D23" s="155"/>
      <c r="E23" s="155"/>
      <c r="F23" s="155"/>
      <c r="G23" s="155"/>
      <c r="H23" s="155"/>
      <c r="I23" s="156"/>
    </row>
    <row r="24" spans="1:9" ht="43.5" customHeight="1" x14ac:dyDescent="0.4"/>
    <row r="25" spans="1:9" ht="24" customHeight="1" x14ac:dyDescent="0.4">
      <c r="A25" s="6" t="s">
        <v>203</v>
      </c>
      <c r="F25" s="23"/>
      <c r="H25" s="33" t="s">
        <v>212</v>
      </c>
    </row>
    <row r="26" spans="1:9" ht="18.75" customHeight="1" x14ac:dyDescent="0.4"/>
    <row r="27" spans="1:9" ht="18.75" customHeight="1" x14ac:dyDescent="0.4"/>
    <row r="28" spans="1:9" ht="18.75" customHeight="1" x14ac:dyDescent="0.4"/>
    <row r="29" spans="1:9" ht="18.75" customHeight="1" x14ac:dyDescent="0.4"/>
    <row r="30" spans="1:9" ht="18.75" customHeight="1" x14ac:dyDescent="0.4"/>
    <row r="31" spans="1:9" ht="18.75" customHeight="1" x14ac:dyDescent="0.4"/>
    <row r="32" spans="1:9" ht="18.75" customHeight="1" x14ac:dyDescent="0.4"/>
    <row r="33" ht="18.75" customHeight="1" x14ac:dyDescent="0.4"/>
    <row r="34" ht="18.75" customHeight="1" x14ac:dyDescent="0.4"/>
    <row r="35" ht="18.75" customHeight="1" x14ac:dyDescent="0.4"/>
    <row r="36" ht="18.75" customHeight="1" x14ac:dyDescent="0.4"/>
    <row r="37" ht="18.75" customHeight="1" x14ac:dyDescent="0.4"/>
    <row r="38" ht="18.75" customHeight="1" x14ac:dyDescent="0.4"/>
    <row r="39" ht="18.75" customHeight="1" x14ac:dyDescent="0.4"/>
    <row r="40" ht="18.75" customHeight="1" x14ac:dyDescent="0.4"/>
    <row r="41" ht="18.75" customHeight="1" x14ac:dyDescent="0.4"/>
    <row r="42" ht="18.75" customHeight="1" x14ac:dyDescent="0.4"/>
    <row r="43" ht="18.75" customHeight="1" x14ac:dyDescent="0.4"/>
    <row r="44" ht="18.75" customHeight="1" x14ac:dyDescent="0.4"/>
    <row r="45" ht="18.75" customHeight="1" x14ac:dyDescent="0.4"/>
    <row r="46" ht="18.75" customHeight="1" x14ac:dyDescent="0.4"/>
    <row r="47" ht="18.75" customHeight="1" x14ac:dyDescent="0.4"/>
    <row r="48" ht="18.75" customHeight="1" x14ac:dyDescent="0.4"/>
    <row r="49" ht="18.75" customHeight="1" x14ac:dyDescent="0.4"/>
    <row r="50" ht="18.75" customHeight="1" x14ac:dyDescent="0.4"/>
    <row r="51" ht="18.75" customHeight="1" x14ac:dyDescent="0.4"/>
    <row r="52" ht="18.75" customHeight="1" x14ac:dyDescent="0.4"/>
    <row r="53" ht="18.75" customHeight="1" x14ac:dyDescent="0.4"/>
    <row r="54" ht="18.75" customHeight="1" x14ac:dyDescent="0.4"/>
    <row r="55" ht="18.75" customHeight="1" x14ac:dyDescent="0.4"/>
    <row r="56" ht="18.75" customHeight="1" x14ac:dyDescent="0.4"/>
    <row r="57" ht="18.75" customHeight="1" x14ac:dyDescent="0.4"/>
    <row r="58" ht="18.75" customHeight="1" x14ac:dyDescent="0.4"/>
    <row r="59" ht="18.75" customHeight="1" x14ac:dyDescent="0.4"/>
    <row r="60" ht="18.75" customHeight="1" x14ac:dyDescent="0.4"/>
    <row r="61" ht="18.75" customHeight="1" x14ac:dyDescent="0.4"/>
    <row r="62" ht="18.75" customHeight="1" x14ac:dyDescent="0.4"/>
    <row r="63" ht="18.75" customHeight="1" x14ac:dyDescent="0.4"/>
    <row r="64" ht="18.75" customHeight="1" x14ac:dyDescent="0.4"/>
    <row r="65" ht="18.75" customHeight="1" x14ac:dyDescent="0.4"/>
    <row r="66" ht="18.75" customHeight="1" x14ac:dyDescent="0.4"/>
    <row r="67" ht="18.75" customHeight="1" x14ac:dyDescent="0.4"/>
    <row r="68" ht="18.75" customHeight="1" x14ac:dyDescent="0.4"/>
    <row r="69" ht="18.75" customHeight="1" x14ac:dyDescent="0.4"/>
    <row r="70" ht="18.75" customHeight="1" x14ac:dyDescent="0.4"/>
    <row r="71" ht="18.75" customHeight="1" x14ac:dyDescent="0.4"/>
    <row r="72" ht="18.75" customHeight="1" x14ac:dyDescent="0.4"/>
    <row r="73" ht="18.75" customHeight="1" x14ac:dyDescent="0.4"/>
    <row r="74" ht="18.75" customHeight="1" x14ac:dyDescent="0.4"/>
    <row r="75" ht="18.75" customHeight="1" x14ac:dyDescent="0.4"/>
    <row r="76" ht="18.75" customHeight="1" x14ac:dyDescent="0.4"/>
    <row r="77" ht="18.75" customHeight="1" x14ac:dyDescent="0.4"/>
    <row r="78" ht="18.75" customHeight="1" x14ac:dyDescent="0.4"/>
    <row r="79" ht="18.75" customHeight="1" x14ac:dyDescent="0.4"/>
    <row r="80" ht="18.75" customHeight="1" x14ac:dyDescent="0.4"/>
    <row r="81" ht="18.75" customHeight="1" x14ac:dyDescent="0.4"/>
    <row r="82" ht="18.75" customHeight="1" x14ac:dyDescent="0.4"/>
    <row r="83" ht="18.75" customHeight="1" x14ac:dyDescent="0.4"/>
    <row r="84" ht="18.75" customHeight="1" x14ac:dyDescent="0.4"/>
    <row r="85" ht="18.75" customHeight="1" x14ac:dyDescent="0.4"/>
    <row r="86" ht="18.75" customHeight="1" x14ac:dyDescent="0.4"/>
    <row r="87" ht="18.75" customHeight="1" x14ac:dyDescent="0.4"/>
    <row r="88" ht="18.75" customHeight="1" x14ac:dyDescent="0.4"/>
    <row r="89" ht="18.75" customHeight="1" x14ac:dyDescent="0.4"/>
    <row r="90" ht="18.75" customHeight="1" x14ac:dyDescent="0.4"/>
    <row r="91" ht="18.75" customHeight="1" x14ac:dyDescent="0.4"/>
    <row r="92" ht="18.75" customHeight="1" x14ac:dyDescent="0.4"/>
    <row r="93" ht="18.75" customHeight="1" x14ac:dyDescent="0.4"/>
    <row r="94" ht="18.75" customHeight="1" x14ac:dyDescent="0.4"/>
    <row r="95" ht="18.75" customHeight="1" x14ac:dyDescent="0.4"/>
    <row r="96" ht="18.75" customHeight="1" x14ac:dyDescent="0.4"/>
    <row r="97" ht="18.75" customHeight="1" x14ac:dyDescent="0.4"/>
    <row r="98" ht="18.75" customHeight="1" x14ac:dyDescent="0.4"/>
    <row r="99" ht="18.75" customHeight="1" x14ac:dyDescent="0.4"/>
    <row r="100" ht="18.75" customHeight="1" x14ac:dyDescent="0.4"/>
    <row r="101" ht="18.75" customHeight="1" x14ac:dyDescent="0.4"/>
    <row r="102" ht="18.75" customHeight="1" x14ac:dyDescent="0.4"/>
    <row r="103" ht="18.75" customHeight="1" x14ac:dyDescent="0.4"/>
    <row r="104" ht="18.75" customHeight="1" x14ac:dyDescent="0.4"/>
    <row r="105" ht="18.75" customHeight="1" x14ac:dyDescent="0.4"/>
    <row r="106" ht="18.75" customHeight="1" x14ac:dyDescent="0.4"/>
    <row r="107" ht="18.75" customHeight="1" x14ac:dyDescent="0.4"/>
    <row r="108" ht="18.75" customHeight="1" x14ac:dyDescent="0.4"/>
    <row r="109" ht="18.75" customHeight="1" x14ac:dyDescent="0.4"/>
    <row r="110" ht="18.75" customHeight="1" x14ac:dyDescent="0.4"/>
    <row r="111" ht="18.75" customHeight="1" x14ac:dyDescent="0.4"/>
    <row r="112" ht="18.75" customHeight="1" x14ac:dyDescent="0.4"/>
    <row r="113" ht="18.75" customHeight="1" x14ac:dyDescent="0.4"/>
    <row r="114" ht="18.75" customHeight="1" x14ac:dyDescent="0.4"/>
    <row r="115" ht="18.75" customHeight="1" x14ac:dyDescent="0.4"/>
    <row r="116" ht="18.75" customHeight="1" x14ac:dyDescent="0.4"/>
    <row r="117" ht="18.75" customHeight="1" x14ac:dyDescent="0.4"/>
    <row r="118" ht="18.75" customHeight="1" x14ac:dyDescent="0.4"/>
    <row r="119" ht="18.75" customHeight="1" x14ac:dyDescent="0.4"/>
    <row r="120" ht="18.75" customHeight="1" x14ac:dyDescent="0.4"/>
    <row r="121" ht="18.75" customHeight="1" x14ac:dyDescent="0.4"/>
    <row r="122" ht="18.75" customHeight="1" x14ac:dyDescent="0.4"/>
    <row r="123" ht="18.75" customHeight="1" x14ac:dyDescent="0.4"/>
    <row r="124" ht="18.75" customHeight="1" x14ac:dyDescent="0.4"/>
    <row r="125" ht="18.75" customHeight="1" x14ac:dyDescent="0.4"/>
    <row r="126" ht="18.75" customHeight="1" x14ac:dyDescent="0.4"/>
    <row r="127" ht="18.75" customHeight="1" x14ac:dyDescent="0.4"/>
    <row r="128" ht="18.75" customHeight="1" x14ac:dyDescent="0.4"/>
    <row r="129" ht="18.75" customHeight="1" x14ac:dyDescent="0.4"/>
    <row r="130" ht="18.75" customHeight="1" x14ac:dyDescent="0.4"/>
    <row r="131" ht="18.75" customHeight="1" x14ac:dyDescent="0.4"/>
    <row r="132" ht="18.75" customHeight="1" x14ac:dyDescent="0.4"/>
    <row r="133" ht="18.75" customHeight="1" x14ac:dyDescent="0.4"/>
    <row r="134" ht="18.75" customHeight="1" x14ac:dyDescent="0.4"/>
    <row r="135" ht="18.75" customHeight="1" x14ac:dyDescent="0.4"/>
    <row r="136" ht="18.75" customHeight="1" x14ac:dyDescent="0.4"/>
    <row r="137" ht="18.75" customHeight="1" x14ac:dyDescent="0.4"/>
    <row r="138" ht="18.75" customHeight="1" x14ac:dyDescent="0.4"/>
    <row r="139" ht="18.75" customHeight="1" x14ac:dyDescent="0.4"/>
    <row r="140" ht="18.75" customHeight="1" x14ac:dyDescent="0.4"/>
    <row r="141" ht="18.75" customHeight="1" x14ac:dyDescent="0.4"/>
    <row r="142" ht="18.75" customHeight="1" x14ac:dyDescent="0.4"/>
    <row r="143" ht="18.75" customHeight="1" x14ac:dyDescent="0.4"/>
    <row r="144" ht="18.75" customHeight="1" x14ac:dyDescent="0.4"/>
    <row r="145" ht="18.75" customHeight="1" x14ac:dyDescent="0.4"/>
    <row r="146" ht="18.75" customHeight="1" x14ac:dyDescent="0.4"/>
    <row r="147" ht="18.75" customHeight="1" x14ac:dyDescent="0.4"/>
    <row r="148" ht="18.75" customHeight="1" x14ac:dyDescent="0.4"/>
    <row r="149" ht="18.75" customHeight="1" x14ac:dyDescent="0.4"/>
    <row r="150" ht="18.75" customHeight="1" x14ac:dyDescent="0.4"/>
    <row r="151" ht="18.75" customHeight="1" x14ac:dyDescent="0.4"/>
    <row r="152" ht="18.75" customHeight="1" x14ac:dyDescent="0.4"/>
    <row r="153" ht="18.75" customHeight="1" x14ac:dyDescent="0.4"/>
    <row r="154" ht="18.75" customHeight="1" x14ac:dyDescent="0.4"/>
    <row r="155" ht="18.75" customHeight="1" x14ac:dyDescent="0.4"/>
    <row r="156" ht="18.75" customHeight="1" x14ac:dyDescent="0.4"/>
    <row r="157" ht="18.75" customHeight="1" x14ac:dyDescent="0.4"/>
    <row r="158" ht="18.75" customHeight="1" x14ac:dyDescent="0.4"/>
    <row r="159" ht="18.75" customHeight="1" x14ac:dyDescent="0.4"/>
    <row r="160" ht="18.75" customHeight="1" x14ac:dyDescent="0.4"/>
    <row r="161" ht="18.75" customHeight="1" x14ac:dyDescent="0.4"/>
    <row r="162" ht="18.75" customHeight="1" x14ac:dyDescent="0.4"/>
    <row r="163" ht="18.75" customHeight="1" x14ac:dyDescent="0.4"/>
    <row r="164" ht="18.75" customHeight="1" x14ac:dyDescent="0.4"/>
    <row r="165" ht="18.75" customHeight="1" x14ac:dyDescent="0.4"/>
    <row r="166" ht="18.75" customHeight="1" x14ac:dyDescent="0.4"/>
    <row r="167" ht="18.75" customHeight="1" x14ac:dyDescent="0.4"/>
    <row r="168" ht="18.75" customHeight="1" x14ac:dyDescent="0.4"/>
    <row r="169" ht="18.75" customHeight="1" x14ac:dyDescent="0.4"/>
    <row r="170" ht="18.75" customHeight="1" x14ac:dyDescent="0.4"/>
  </sheetData>
  <mergeCells count="35">
    <mergeCell ref="H1:I1"/>
    <mergeCell ref="B3:D3"/>
    <mergeCell ref="E3:F3"/>
    <mergeCell ref="G3:I3"/>
    <mergeCell ref="B9:D9"/>
    <mergeCell ref="E9:F9"/>
    <mergeCell ref="G9:I9"/>
    <mergeCell ref="B7:D7"/>
    <mergeCell ref="E7:F7"/>
    <mergeCell ref="G7:I7"/>
    <mergeCell ref="B8:D8"/>
    <mergeCell ref="E8:F8"/>
    <mergeCell ref="G8:I8"/>
    <mergeCell ref="B10:D10"/>
    <mergeCell ref="E10:F10"/>
    <mergeCell ref="G10:I10"/>
    <mergeCell ref="B11:D11"/>
    <mergeCell ref="E11:F11"/>
    <mergeCell ref="G11:I11"/>
    <mergeCell ref="A16:I23"/>
    <mergeCell ref="B4:D4"/>
    <mergeCell ref="E4:F4"/>
    <mergeCell ref="G4:I4"/>
    <mergeCell ref="B5:D5"/>
    <mergeCell ref="E5:F5"/>
    <mergeCell ref="G5:I5"/>
    <mergeCell ref="B6:D6"/>
    <mergeCell ref="E6:F6"/>
    <mergeCell ref="G6:I6"/>
    <mergeCell ref="B12:D12"/>
    <mergeCell ref="E12:F12"/>
    <mergeCell ref="G12:I12"/>
    <mergeCell ref="B13:D13"/>
    <mergeCell ref="E13:F13"/>
    <mergeCell ref="G13:I13"/>
  </mergeCells>
  <phoneticPr fontId="1"/>
  <pageMargins left="0.59055118110236227" right="0.59055118110236227" top="0.59055118110236227" bottom="0.59055118110236227" header="0.39370078740157483" footer="0.39370078740157483"/>
  <pageSetup paperSize="9" scale="80" fitToWidth="0" fitToHeight="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EB57E-4E25-4C6B-9ACC-004789AA5889}">
  <sheetPr>
    <tabColor rgb="FF92D050"/>
  </sheetPr>
  <dimension ref="A1:N53"/>
  <sheetViews>
    <sheetView workbookViewId="0">
      <selection activeCell="A6" sqref="A6:G17"/>
    </sheetView>
  </sheetViews>
  <sheetFormatPr defaultColWidth="7.125" defaultRowHeight="13.5" x14ac:dyDescent="0.4"/>
  <cols>
    <col min="1" max="2" width="6.25" style="6" customWidth="1"/>
    <col min="3" max="7" width="7.75" style="6" customWidth="1"/>
    <col min="8" max="9" width="6.25" style="6" customWidth="1"/>
    <col min="10" max="14" width="7.75" style="6" customWidth="1"/>
    <col min="15" max="24" width="5.125" style="6" customWidth="1"/>
    <col min="25" max="16384" width="7.125" style="6"/>
  </cols>
  <sheetData>
    <row r="1" spans="1:14" ht="24" customHeight="1" x14ac:dyDescent="0.4">
      <c r="A1" s="30" t="s">
        <v>219</v>
      </c>
      <c r="B1" s="30"/>
      <c r="C1" s="30"/>
      <c r="D1" s="30"/>
      <c r="M1" s="144" t="s">
        <v>347</v>
      </c>
      <c r="N1" s="144"/>
    </row>
    <row r="2" spans="1:14" ht="29.25" customHeight="1" x14ac:dyDescent="0.4">
      <c r="A2" s="108" t="s">
        <v>153</v>
      </c>
      <c r="B2" s="108"/>
      <c r="C2" s="157">
        <f>作成にあたって!$B$8</f>
        <v>0</v>
      </c>
      <c r="D2" s="157"/>
      <c r="E2" s="157"/>
      <c r="F2" s="157"/>
      <c r="G2" s="157"/>
      <c r="H2" s="108" t="s">
        <v>218</v>
      </c>
      <c r="I2" s="108"/>
      <c r="J2" s="157">
        <f>作成にあたって!$G$8</f>
        <v>0</v>
      </c>
      <c r="K2" s="157"/>
      <c r="L2" s="157"/>
      <c r="M2" s="157"/>
      <c r="N2" s="157"/>
    </row>
    <row r="3" spans="1:14" ht="29.25" customHeight="1" x14ac:dyDescent="0.4">
      <c r="A3" s="108" t="s">
        <v>154</v>
      </c>
      <c r="B3" s="108"/>
      <c r="C3" s="157">
        <f>作成にあたって!$B$9</f>
        <v>0</v>
      </c>
      <c r="D3" s="157"/>
      <c r="E3" s="157"/>
      <c r="F3" s="157"/>
      <c r="G3" s="157"/>
      <c r="H3" s="108" t="s">
        <v>164</v>
      </c>
      <c r="I3" s="108"/>
      <c r="J3" s="157" t="str">
        <f>作成にあたって!$G$9</f>
        <v>令和　　年　　月　　日</v>
      </c>
      <c r="K3" s="157"/>
      <c r="L3" s="157"/>
      <c r="M3" s="157"/>
      <c r="N3" s="157"/>
    </row>
    <row r="4" spans="1:14" ht="29.25" customHeight="1" thickBot="1" x14ac:dyDescent="0.45"/>
    <row r="5" spans="1:14" ht="17.25" customHeight="1" x14ac:dyDescent="0.4">
      <c r="A5" s="166" t="s">
        <v>1</v>
      </c>
      <c r="B5" s="167"/>
      <c r="C5" s="168"/>
      <c r="D5" s="169"/>
      <c r="E5" s="169"/>
      <c r="F5" s="169"/>
      <c r="G5" s="170"/>
      <c r="H5" s="166" t="s">
        <v>1</v>
      </c>
      <c r="I5" s="167"/>
      <c r="J5" s="168"/>
      <c r="K5" s="169"/>
      <c r="L5" s="169"/>
      <c r="M5" s="169"/>
      <c r="N5" s="170"/>
    </row>
    <row r="6" spans="1:14" ht="17.25" customHeight="1" x14ac:dyDescent="0.4">
      <c r="A6" s="164"/>
      <c r="B6" s="157"/>
      <c r="C6" s="157"/>
      <c r="D6" s="157"/>
      <c r="E6" s="157"/>
      <c r="F6" s="157"/>
      <c r="G6" s="165"/>
      <c r="H6" s="164"/>
      <c r="I6" s="157"/>
      <c r="J6" s="157"/>
      <c r="K6" s="157"/>
      <c r="L6" s="157"/>
      <c r="M6" s="157"/>
      <c r="N6" s="165"/>
    </row>
    <row r="7" spans="1:14" ht="17.25" customHeight="1" x14ac:dyDescent="0.4">
      <c r="A7" s="164"/>
      <c r="B7" s="157"/>
      <c r="C7" s="157"/>
      <c r="D7" s="157"/>
      <c r="E7" s="157"/>
      <c r="F7" s="157"/>
      <c r="G7" s="165"/>
      <c r="H7" s="164"/>
      <c r="I7" s="157"/>
      <c r="J7" s="157"/>
      <c r="K7" s="157"/>
      <c r="L7" s="157"/>
      <c r="M7" s="157"/>
      <c r="N7" s="165"/>
    </row>
    <row r="8" spans="1:14" ht="17.25" customHeight="1" x14ac:dyDescent="0.4">
      <c r="A8" s="164"/>
      <c r="B8" s="157"/>
      <c r="C8" s="157"/>
      <c r="D8" s="157"/>
      <c r="E8" s="157"/>
      <c r="F8" s="157"/>
      <c r="G8" s="165"/>
      <c r="H8" s="164"/>
      <c r="I8" s="157"/>
      <c r="J8" s="157"/>
      <c r="K8" s="157"/>
      <c r="L8" s="157"/>
      <c r="M8" s="157"/>
      <c r="N8" s="165"/>
    </row>
    <row r="9" spans="1:14" ht="17.25" customHeight="1" x14ac:dyDescent="0.4">
      <c r="A9" s="164"/>
      <c r="B9" s="157"/>
      <c r="C9" s="157"/>
      <c r="D9" s="157"/>
      <c r="E9" s="157"/>
      <c r="F9" s="157"/>
      <c r="G9" s="165"/>
      <c r="H9" s="164"/>
      <c r="I9" s="157"/>
      <c r="J9" s="157"/>
      <c r="K9" s="157"/>
      <c r="L9" s="157"/>
      <c r="M9" s="157"/>
      <c r="N9" s="165"/>
    </row>
    <row r="10" spans="1:14" ht="17.25" customHeight="1" x14ac:dyDescent="0.4">
      <c r="A10" s="164"/>
      <c r="B10" s="157"/>
      <c r="C10" s="157"/>
      <c r="D10" s="157"/>
      <c r="E10" s="157"/>
      <c r="F10" s="157"/>
      <c r="G10" s="165"/>
      <c r="H10" s="164"/>
      <c r="I10" s="157"/>
      <c r="J10" s="157"/>
      <c r="K10" s="157"/>
      <c r="L10" s="157"/>
      <c r="M10" s="157"/>
      <c r="N10" s="165"/>
    </row>
    <row r="11" spans="1:14" ht="17.25" customHeight="1" x14ac:dyDescent="0.4">
      <c r="A11" s="164"/>
      <c r="B11" s="157"/>
      <c r="C11" s="157"/>
      <c r="D11" s="157"/>
      <c r="E11" s="157"/>
      <c r="F11" s="157"/>
      <c r="G11" s="165"/>
      <c r="H11" s="164"/>
      <c r="I11" s="157"/>
      <c r="J11" s="157"/>
      <c r="K11" s="157"/>
      <c r="L11" s="157"/>
      <c r="M11" s="157"/>
      <c r="N11" s="165"/>
    </row>
    <row r="12" spans="1:14" ht="17.25" customHeight="1" x14ac:dyDescent="0.4">
      <c r="A12" s="164"/>
      <c r="B12" s="157"/>
      <c r="C12" s="157"/>
      <c r="D12" s="157"/>
      <c r="E12" s="157"/>
      <c r="F12" s="157"/>
      <c r="G12" s="165"/>
      <c r="H12" s="164"/>
      <c r="I12" s="157"/>
      <c r="J12" s="157"/>
      <c r="K12" s="157"/>
      <c r="L12" s="157"/>
      <c r="M12" s="157"/>
      <c r="N12" s="165"/>
    </row>
    <row r="13" spans="1:14" ht="17.25" customHeight="1" x14ac:dyDescent="0.4">
      <c r="A13" s="164"/>
      <c r="B13" s="157"/>
      <c r="C13" s="157"/>
      <c r="D13" s="157"/>
      <c r="E13" s="157"/>
      <c r="F13" s="157"/>
      <c r="G13" s="165"/>
      <c r="H13" s="164"/>
      <c r="I13" s="157"/>
      <c r="J13" s="157"/>
      <c r="K13" s="157"/>
      <c r="L13" s="157"/>
      <c r="M13" s="157"/>
      <c r="N13" s="165"/>
    </row>
    <row r="14" spans="1:14" ht="17.25" customHeight="1" x14ac:dyDescent="0.4">
      <c r="A14" s="164"/>
      <c r="B14" s="157"/>
      <c r="C14" s="157"/>
      <c r="D14" s="157"/>
      <c r="E14" s="157"/>
      <c r="F14" s="157"/>
      <c r="G14" s="165"/>
      <c r="H14" s="164"/>
      <c r="I14" s="157"/>
      <c r="J14" s="157"/>
      <c r="K14" s="157"/>
      <c r="L14" s="157"/>
      <c r="M14" s="157"/>
      <c r="N14" s="165"/>
    </row>
    <row r="15" spans="1:14" ht="17.25" customHeight="1" x14ac:dyDescent="0.4">
      <c r="A15" s="164"/>
      <c r="B15" s="157"/>
      <c r="C15" s="157"/>
      <c r="D15" s="157"/>
      <c r="E15" s="157"/>
      <c r="F15" s="157"/>
      <c r="G15" s="165"/>
      <c r="H15" s="164"/>
      <c r="I15" s="157"/>
      <c r="J15" s="157"/>
      <c r="K15" s="157"/>
      <c r="L15" s="157"/>
      <c r="M15" s="157"/>
      <c r="N15" s="165"/>
    </row>
    <row r="16" spans="1:14" ht="17.25" customHeight="1" x14ac:dyDescent="0.4">
      <c r="A16" s="164"/>
      <c r="B16" s="157"/>
      <c r="C16" s="157"/>
      <c r="D16" s="157"/>
      <c r="E16" s="157"/>
      <c r="F16" s="157"/>
      <c r="G16" s="165"/>
      <c r="H16" s="164"/>
      <c r="I16" s="157"/>
      <c r="J16" s="157"/>
      <c r="K16" s="157"/>
      <c r="L16" s="157"/>
      <c r="M16" s="157"/>
      <c r="N16" s="165"/>
    </row>
    <row r="17" spans="1:14" ht="17.25" customHeight="1" x14ac:dyDescent="0.4">
      <c r="A17" s="164"/>
      <c r="B17" s="157"/>
      <c r="C17" s="157"/>
      <c r="D17" s="157"/>
      <c r="E17" s="157"/>
      <c r="F17" s="157"/>
      <c r="G17" s="165"/>
      <c r="H17" s="164"/>
      <c r="I17" s="157"/>
      <c r="J17" s="157"/>
      <c r="K17" s="157"/>
      <c r="L17" s="157"/>
      <c r="M17" s="157"/>
      <c r="N17" s="165"/>
    </row>
    <row r="18" spans="1:14" ht="17.25" customHeight="1" x14ac:dyDescent="0.4">
      <c r="A18" s="158" t="s">
        <v>220</v>
      </c>
      <c r="B18" s="159"/>
      <c r="C18" s="159"/>
      <c r="D18" s="159"/>
      <c r="E18" s="159"/>
      <c r="F18" s="159"/>
      <c r="G18" s="160"/>
      <c r="H18" s="158" t="s">
        <v>220</v>
      </c>
      <c r="I18" s="159"/>
      <c r="J18" s="159"/>
      <c r="K18" s="159"/>
      <c r="L18" s="159"/>
      <c r="M18" s="159"/>
      <c r="N18" s="160"/>
    </row>
    <row r="19" spans="1:14" ht="17.25" customHeight="1" x14ac:dyDescent="0.4">
      <c r="A19" s="158"/>
      <c r="B19" s="159"/>
      <c r="C19" s="159"/>
      <c r="D19" s="159"/>
      <c r="E19" s="159"/>
      <c r="F19" s="159"/>
      <c r="G19" s="160"/>
      <c r="H19" s="158"/>
      <c r="I19" s="159"/>
      <c r="J19" s="159"/>
      <c r="K19" s="159"/>
      <c r="L19" s="159"/>
      <c r="M19" s="159"/>
      <c r="N19" s="160"/>
    </row>
    <row r="20" spans="1:14" ht="17.25" customHeight="1" thickBot="1" x14ac:dyDescent="0.45">
      <c r="A20" s="161"/>
      <c r="B20" s="162"/>
      <c r="C20" s="162"/>
      <c r="D20" s="162"/>
      <c r="E20" s="162"/>
      <c r="F20" s="162"/>
      <c r="G20" s="163"/>
      <c r="H20" s="161"/>
      <c r="I20" s="162"/>
      <c r="J20" s="162"/>
      <c r="K20" s="162"/>
      <c r="L20" s="162"/>
      <c r="M20" s="162"/>
      <c r="N20" s="163"/>
    </row>
    <row r="21" spans="1:14" ht="17.25" customHeight="1" x14ac:dyDescent="0.4">
      <c r="A21" s="166" t="s">
        <v>1</v>
      </c>
      <c r="B21" s="167"/>
      <c r="C21" s="168"/>
      <c r="D21" s="169"/>
      <c r="E21" s="169"/>
      <c r="F21" s="169"/>
      <c r="G21" s="170"/>
      <c r="H21" s="166" t="s">
        <v>1</v>
      </c>
      <c r="I21" s="167"/>
      <c r="J21" s="168"/>
      <c r="K21" s="169"/>
      <c r="L21" s="169"/>
      <c r="M21" s="169"/>
      <c r="N21" s="170"/>
    </row>
    <row r="22" spans="1:14" ht="17.25" customHeight="1" x14ac:dyDescent="0.4">
      <c r="A22" s="164"/>
      <c r="B22" s="157"/>
      <c r="C22" s="157"/>
      <c r="D22" s="157"/>
      <c r="E22" s="157"/>
      <c r="F22" s="157"/>
      <c r="G22" s="165"/>
      <c r="H22" s="164"/>
      <c r="I22" s="157"/>
      <c r="J22" s="157"/>
      <c r="K22" s="157"/>
      <c r="L22" s="157"/>
      <c r="M22" s="157"/>
      <c r="N22" s="165"/>
    </row>
    <row r="23" spans="1:14" ht="17.25" customHeight="1" x14ac:dyDescent="0.4">
      <c r="A23" s="164"/>
      <c r="B23" s="157"/>
      <c r="C23" s="157"/>
      <c r="D23" s="157"/>
      <c r="E23" s="157"/>
      <c r="F23" s="157"/>
      <c r="G23" s="165"/>
      <c r="H23" s="164"/>
      <c r="I23" s="157"/>
      <c r="J23" s="157"/>
      <c r="K23" s="157"/>
      <c r="L23" s="157"/>
      <c r="M23" s="157"/>
      <c r="N23" s="165"/>
    </row>
    <row r="24" spans="1:14" ht="17.25" customHeight="1" x14ac:dyDescent="0.4">
      <c r="A24" s="164"/>
      <c r="B24" s="157"/>
      <c r="C24" s="157"/>
      <c r="D24" s="157"/>
      <c r="E24" s="157"/>
      <c r="F24" s="157"/>
      <c r="G24" s="165"/>
      <c r="H24" s="164"/>
      <c r="I24" s="157"/>
      <c r="J24" s="157"/>
      <c r="K24" s="157"/>
      <c r="L24" s="157"/>
      <c r="M24" s="157"/>
      <c r="N24" s="165"/>
    </row>
    <row r="25" spans="1:14" ht="17.25" customHeight="1" x14ac:dyDescent="0.4">
      <c r="A25" s="164"/>
      <c r="B25" s="157"/>
      <c r="C25" s="157"/>
      <c r="D25" s="157"/>
      <c r="E25" s="157"/>
      <c r="F25" s="157"/>
      <c r="G25" s="165"/>
      <c r="H25" s="164"/>
      <c r="I25" s="157"/>
      <c r="J25" s="157"/>
      <c r="K25" s="157"/>
      <c r="L25" s="157"/>
      <c r="M25" s="157"/>
      <c r="N25" s="165"/>
    </row>
    <row r="26" spans="1:14" ht="17.25" customHeight="1" x14ac:dyDescent="0.4">
      <c r="A26" s="164"/>
      <c r="B26" s="157"/>
      <c r="C26" s="157"/>
      <c r="D26" s="157"/>
      <c r="E26" s="157"/>
      <c r="F26" s="157"/>
      <c r="G26" s="165"/>
      <c r="H26" s="164"/>
      <c r="I26" s="157"/>
      <c r="J26" s="157"/>
      <c r="K26" s="157"/>
      <c r="L26" s="157"/>
      <c r="M26" s="157"/>
      <c r="N26" s="165"/>
    </row>
    <row r="27" spans="1:14" ht="17.25" customHeight="1" x14ac:dyDescent="0.4">
      <c r="A27" s="164"/>
      <c r="B27" s="157"/>
      <c r="C27" s="157"/>
      <c r="D27" s="157"/>
      <c r="E27" s="157"/>
      <c r="F27" s="157"/>
      <c r="G27" s="165"/>
      <c r="H27" s="164"/>
      <c r="I27" s="157"/>
      <c r="J27" s="157"/>
      <c r="K27" s="157"/>
      <c r="L27" s="157"/>
      <c r="M27" s="157"/>
      <c r="N27" s="165"/>
    </row>
    <row r="28" spans="1:14" ht="17.25" customHeight="1" x14ac:dyDescent="0.4">
      <c r="A28" s="164"/>
      <c r="B28" s="157"/>
      <c r="C28" s="157"/>
      <c r="D28" s="157"/>
      <c r="E28" s="157"/>
      <c r="F28" s="157"/>
      <c r="G28" s="165"/>
      <c r="H28" s="164"/>
      <c r="I28" s="157"/>
      <c r="J28" s="157"/>
      <c r="K28" s="157"/>
      <c r="L28" s="157"/>
      <c r="M28" s="157"/>
      <c r="N28" s="165"/>
    </row>
    <row r="29" spans="1:14" ht="17.25" customHeight="1" x14ac:dyDescent="0.4">
      <c r="A29" s="164"/>
      <c r="B29" s="157"/>
      <c r="C29" s="157"/>
      <c r="D29" s="157"/>
      <c r="E29" s="157"/>
      <c r="F29" s="157"/>
      <c r="G29" s="165"/>
      <c r="H29" s="164"/>
      <c r="I29" s="157"/>
      <c r="J29" s="157"/>
      <c r="K29" s="157"/>
      <c r="L29" s="157"/>
      <c r="M29" s="157"/>
      <c r="N29" s="165"/>
    </row>
    <row r="30" spans="1:14" ht="17.25" customHeight="1" x14ac:dyDescent="0.4">
      <c r="A30" s="164"/>
      <c r="B30" s="157"/>
      <c r="C30" s="157"/>
      <c r="D30" s="157"/>
      <c r="E30" s="157"/>
      <c r="F30" s="157"/>
      <c r="G30" s="165"/>
      <c r="H30" s="164"/>
      <c r="I30" s="157"/>
      <c r="J30" s="157"/>
      <c r="K30" s="157"/>
      <c r="L30" s="157"/>
      <c r="M30" s="157"/>
      <c r="N30" s="165"/>
    </row>
    <row r="31" spans="1:14" ht="17.25" customHeight="1" x14ac:dyDescent="0.4">
      <c r="A31" s="164"/>
      <c r="B31" s="157"/>
      <c r="C31" s="157"/>
      <c r="D31" s="157"/>
      <c r="E31" s="157"/>
      <c r="F31" s="157"/>
      <c r="G31" s="165"/>
      <c r="H31" s="164"/>
      <c r="I31" s="157"/>
      <c r="J31" s="157"/>
      <c r="K31" s="157"/>
      <c r="L31" s="157"/>
      <c r="M31" s="157"/>
      <c r="N31" s="165"/>
    </row>
    <row r="32" spans="1:14" ht="17.25" customHeight="1" x14ac:dyDescent="0.4">
      <c r="A32" s="164"/>
      <c r="B32" s="157"/>
      <c r="C32" s="157"/>
      <c r="D32" s="157"/>
      <c r="E32" s="157"/>
      <c r="F32" s="157"/>
      <c r="G32" s="165"/>
      <c r="H32" s="164"/>
      <c r="I32" s="157"/>
      <c r="J32" s="157"/>
      <c r="K32" s="157"/>
      <c r="L32" s="157"/>
      <c r="M32" s="157"/>
      <c r="N32" s="165"/>
    </row>
    <row r="33" spans="1:14" ht="17.25" customHeight="1" x14ac:dyDescent="0.4">
      <c r="A33" s="164"/>
      <c r="B33" s="157"/>
      <c r="C33" s="157"/>
      <c r="D33" s="157"/>
      <c r="E33" s="157"/>
      <c r="F33" s="157"/>
      <c r="G33" s="165"/>
      <c r="H33" s="164"/>
      <c r="I33" s="157"/>
      <c r="J33" s="157"/>
      <c r="K33" s="157"/>
      <c r="L33" s="157"/>
      <c r="M33" s="157"/>
      <c r="N33" s="165"/>
    </row>
    <row r="34" spans="1:14" ht="17.25" customHeight="1" x14ac:dyDescent="0.4">
      <c r="A34" s="158" t="s">
        <v>220</v>
      </c>
      <c r="B34" s="159"/>
      <c r="C34" s="159"/>
      <c r="D34" s="159"/>
      <c r="E34" s="159"/>
      <c r="F34" s="159"/>
      <c r="G34" s="160"/>
      <c r="H34" s="158" t="s">
        <v>220</v>
      </c>
      <c r="I34" s="159"/>
      <c r="J34" s="159"/>
      <c r="K34" s="159"/>
      <c r="L34" s="159"/>
      <c r="M34" s="159"/>
      <c r="N34" s="160"/>
    </row>
    <row r="35" spans="1:14" ht="17.25" customHeight="1" x14ac:dyDescent="0.4">
      <c r="A35" s="158"/>
      <c r="B35" s="159"/>
      <c r="C35" s="159"/>
      <c r="D35" s="159"/>
      <c r="E35" s="159"/>
      <c r="F35" s="159"/>
      <c r="G35" s="160"/>
      <c r="H35" s="158"/>
      <c r="I35" s="159"/>
      <c r="J35" s="159"/>
      <c r="K35" s="159"/>
      <c r="L35" s="159"/>
      <c r="M35" s="159"/>
      <c r="N35" s="160"/>
    </row>
    <row r="36" spans="1:14" ht="17.25" customHeight="1" thickBot="1" x14ac:dyDescent="0.45">
      <c r="A36" s="161"/>
      <c r="B36" s="162"/>
      <c r="C36" s="162"/>
      <c r="D36" s="162"/>
      <c r="E36" s="162"/>
      <c r="F36" s="162"/>
      <c r="G36" s="163"/>
      <c r="H36" s="161"/>
      <c r="I36" s="162"/>
      <c r="J36" s="162"/>
      <c r="K36" s="162"/>
      <c r="L36" s="162"/>
      <c r="M36" s="162"/>
      <c r="N36" s="163"/>
    </row>
    <row r="37" spans="1:14" ht="17.25" customHeight="1" x14ac:dyDescent="0.4">
      <c r="A37" s="166" t="s">
        <v>1</v>
      </c>
      <c r="B37" s="167"/>
      <c r="C37" s="168"/>
      <c r="D37" s="169"/>
      <c r="E37" s="169"/>
      <c r="F37" s="169"/>
      <c r="G37" s="170"/>
      <c r="H37" s="166" t="s">
        <v>1</v>
      </c>
      <c r="I37" s="167"/>
      <c r="J37" s="168"/>
      <c r="K37" s="169"/>
      <c r="L37" s="169"/>
      <c r="M37" s="169"/>
      <c r="N37" s="170"/>
    </row>
    <row r="38" spans="1:14" ht="17.25" customHeight="1" x14ac:dyDescent="0.4">
      <c r="A38" s="164"/>
      <c r="B38" s="157"/>
      <c r="C38" s="157"/>
      <c r="D38" s="157"/>
      <c r="E38" s="157"/>
      <c r="F38" s="157"/>
      <c r="G38" s="165"/>
      <c r="H38" s="164"/>
      <c r="I38" s="157"/>
      <c r="J38" s="157"/>
      <c r="K38" s="157"/>
      <c r="L38" s="157"/>
      <c r="M38" s="157"/>
      <c r="N38" s="165"/>
    </row>
    <row r="39" spans="1:14" ht="17.25" customHeight="1" x14ac:dyDescent="0.4">
      <c r="A39" s="164"/>
      <c r="B39" s="157"/>
      <c r="C39" s="157"/>
      <c r="D39" s="157"/>
      <c r="E39" s="157"/>
      <c r="F39" s="157"/>
      <c r="G39" s="165"/>
      <c r="H39" s="164"/>
      <c r="I39" s="157"/>
      <c r="J39" s="157"/>
      <c r="K39" s="157"/>
      <c r="L39" s="157"/>
      <c r="M39" s="157"/>
      <c r="N39" s="165"/>
    </row>
    <row r="40" spans="1:14" ht="17.25" customHeight="1" x14ac:dyDescent="0.4">
      <c r="A40" s="164"/>
      <c r="B40" s="157"/>
      <c r="C40" s="157"/>
      <c r="D40" s="157"/>
      <c r="E40" s="157"/>
      <c r="F40" s="157"/>
      <c r="G40" s="165"/>
      <c r="H40" s="164"/>
      <c r="I40" s="157"/>
      <c r="J40" s="157"/>
      <c r="K40" s="157"/>
      <c r="L40" s="157"/>
      <c r="M40" s="157"/>
      <c r="N40" s="165"/>
    </row>
    <row r="41" spans="1:14" ht="17.25" customHeight="1" x14ac:dyDescent="0.4">
      <c r="A41" s="164"/>
      <c r="B41" s="157"/>
      <c r="C41" s="157"/>
      <c r="D41" s="157"/>
      <c r="E41" s="157"/>
      <c r="F41" s="157"/>
      <c r="G41" s="165"/>
      <c r="H41" s="164"/>
      <c r="I41" s="157"/>
      <c r="J41" s="157"/>
      <c r="K41" s="157"/>
      <c r="L41" s="157"/>
      <c r="M41" s="157"/>
      <c r="N41" s="165"/>
    </row>
    <row r="42" spans="1:14" ht="17.25" customHeight="1" x14ac:dyDescent="0.4">
      <c r="A42" s="164"/>
      <c r="B42" s="157"/>
      <c r="C42" s="157"/>
      <c r="D42" s="157"/>
      <c r="E42" s="157"/>
      <c r="F42" s="157"/>
      <c r="G42" s="165"/>
      <c r="H42" s="164"/>
      <c r="I42" s="157"/>
      <c r="J42" s="157"/>
      <c r="K42" s="157"/>
      <c r="L42" s="157"/>
      <c r="M42" s="157"/>
      <c r="N42" s="165"/>
    </row>
    <row r="43" spans="1:14" ht="17.25" customHeight="1" x14ac:dyDescent="0.4">
      <c r="A43" s="164"/>
      <c r="B43" s="157"/>
      <c r="C43" s="157"/>
      <c r="D43" s="157"/>
      <c r="E43" s="157"/>
      <c r="F43" s="157"/>
      <c r="G43" s="165"/>
      <c r="H43" s="164"/>
      <c r="I43" s="157"/>
      <c r="J43" s="157"/>
      <c r="K43" s="157"/>
      <c r="L43" s="157"/>
      <c r="M43" s="157"/>
      <c r="N43" s="165"/>
    </row>
    <row r="44" spans="1:14" ht="17.25" customHeight="1" x14ac:dyDescent="0.4">
      <c r="A44" s="164"/>
      <c r="B44" s="157"/>
      <c r="C44" s="157"/>
      <c r="D44" s="157"/>
      <c r="E44" s="157"/>
      <c r="F44" s="157"/>
      <c r="G44" s="165"/>
      <c r="H44" s="164"/>
      <c r="I44" s="157"/>
      <c r="J44" s="157"/>
      <c r="K44" s="157"/>
      <c r="L44" s="157"/>
      <c r="M44" s="157"/>
      <c r="N44" s="165"/>
    </row>
    <row r="45" spans="1:14" ht="17.25" customHeight="1" x14ac:dyDescent="0.4">
      <c r="A45" s="164"/>
      <c r="B45" s="157"/>
      <c r="C45" s="157"/>
      <c r="D45" s="157"/>
      <c r="E45" s="157"/>
      <c r="F45" s="157"/>
      <c r="G45" s="165"/>
      <c r="H45" s="164"/>
      <c r="I45" s="157"/>
      <c r="J45" s="157"/>
      <c r="K45" s="157"/>
      <c r="L45" s="157"/>
      <c r="M45" s="157"/>
      <c r="N45" s="165"/>
    </row>
    <row r="46" spans="1:14" ht="17.25" customHeight="1" x14ac:dyDescent="0.4">
      <c r="A46" s="164"/>
      <c r="B46" s="157"/>
      <c r="C46" s="157"/>
      <c r="D46" s="157"/>
      <c r="E46" s="157"/>
      <c r="F46" s="157"/>
      <c r="G46" s="165"/>
      <c r="H46" s="164"/>
      <c r="I46" s="157"/>
      <c r="J46" s="157"/>
      <c r="K46" s="157"/>
      <c r="L46" s="157"/>
      <c r="M46" s="157"/>
      <c r="N46" s="165"/>
    </row>
    <row r="47" spans="1:14" ht="17.25" customHeight="1" x14ac:dyDescent="0.4">
      <c r="A47" s="164"/>
      <c r="B47" s="157"/>
      <c r="C47" s="157"/>
      <c r="D47" s="157"/>
      <c r="E47" s="157"/>
      <c r="F47" s="157"/>
      <c r="G47" s="165"/>
      <c r="H47" s="164"/>
      <c r="I47" s="157"/>
      <c r="J47" s="157"/>
      <c r="K47" s="157"/>
      <c r="L47" s="157"/>
      <c r="M47" s="157"/>
      <c r="N47" s="165"/>
    </row>
    <row r="48" spans="1:14" ht="17.25" customHeight="1" x14ac:dyDescent="0.4">
      <c r="A48" s="164"/>
      <c r="B48" s="157"/>
      <c r="C48" s="157"/>
      <c r="D48" s="157"/>
      <c r="E48" s="157"/>
      <c r="F48" s="157"/>
      <c r="G48" s="165"/>
      <c r="H48" s="164"/>
      <c r="I48" s="157"/>
      <c r="J48" s="157"/>
      <c r="K48" s="157"/>
      <c r="L48" s="157"/>
      <c r="M48" s="157"/>
      <c r="N48" s="165"/>
    </row>
    <row r="49" spans="1:14" ht="17.25" customHeight="1" x14ac:dyDescent="0.4">
      <c r="A49" s="164"/>
      <c r="B49" s="157"/>
      <c r="C49" s="157"/>
      <c r="D49" s="157"/>
      <c r="E49" s="157"/>
      <c r="F49" s="157"/>
      <c r="G49" s="165"/>
      <c r="H49" s="164"/>
      <c r="I49" s="157"/>
      <c r="J49" s="157"/>
      <c r="K49" s="157"/>
      <c r="L49" s="157"/>
      <c r="M49" s="157"/>
      <c r="N49" s="165"/>
    </row>
    <row r="50" spans="1:14" ht="17.25" customHeight="1" x14ac:dyDescent="0.4">
      <c r="A50" s="158" t="s">
        <v>220</v>
      </c>
      <c r="B50" s="159"/>
      <c r="C50" s="159"/>
      <c r="D50" s="159"/>
      <c r="E50" s="159"/>
      <c r="F50" s="159"/>
      <c r="G50" s="160"/>
      <c r="H50" s="158" t="s">
        <v>220</v>
      </c>
      <c r="I50" s="159"/>
      <c r="J50" s="159"/>
      <c r="K50" s="159"/>
      <c r="L50" s="159"/>
      <c r="M50" s="159"/>
      <c r="N50" s="160"/>
    </row>
    <row r="51" spans="1:14" ht="17.25" customHeight="1" x14ac:dyDescent="0.4">
      <c r="A51" s="158"/>
      <c r="B51" s="159"/>
      <c r="C51" s="159"/>
      <c r="D51" s="159"/>
      <c r="E51" s="159"/>
      <c r="F51" s="159"/>
      <c r="G51" s="160"/>
      <c r="H51" s="158"/>
      <c r="I51" s="159"/>
      <c r="J51" s="159"/>
      <c r="K51" s="159"/>
      <c r="L51" s="159"/>
      <c r="M51" s="159"/>
      <c r="N51" s="160"/>
    </row>
    <row r="52" spans="1:14" ht="17.25" customHeight="1" thickBot="1" x14ac:dyDescent="0.45">
      <c r="A52" s="161"/>
      <c r="B52" s="162"/>
      <c r="C52" s="162"/>
      <c r="D52" s="162"/>
      <c r="E52" s="162"/>
      <c r="F52" s="162"/>
      <c r="G52" s="163"/>
      <c r="H52" s="161"/>
      <c r="I52" s="162"/>
      <c r="J52" s="162"/>
      <c r="K52" s="162"/>
      <c r="L52" s="162"/>
      <c r="M52" s="162"/>
      <c r="N52" s="163"/>
    </row>
    <row r="53" spans="1:14" ht="17.25" customHeight="1" x14ac:dyDescent="0.4">
      <c r="A53" s="6" t="s">
        <v>221</v>
      </c>
    </row>
  </sheetData>
  <mergeCells count="33">
    <mergeCell ref="M1:N1"/>
    <mergeCell ref="A21:B21"/>
    <mergeCell ref="C21:G21"/>
    <mergeCell ref="H21:I21"/>
    <mergeCell ref="J21:N21"/>
    <mergeCell ref="C5:G5"/>
    <mergeCell ref="J5:N5"/>
    <mergeCell ref="H6:N17"/>
    <mergeCell ref="A6:G17"/>
    <mergeCell ref="H18:N20"/>
    <mergeCell ref="A18:G20"/>
    <mergeCell ref="H5:I5"/>
    <mergeCell ref="A5:B5"/>
    <mergeCell ref="C3:G3"/>
    <mergeCell ref="C2:G2"/>
    <mergeCell ref="J3:N3"/>
    <mergeCell ref="J2:N2"/>
    <mergeCell ref="A3:B3"/>
    <mergeCell ref="A2:B2"/>
    <mergeCell ref="H2:I2"/>
    <mergeCell ref="H3:I3"/>
    <mergeCell ref="A50:G52"/>
    <mergeCell ref="H50:N52"/>
    <mergeCell ref="A22:G33"/>
    <mergeCell ref="H22:N33"/>
    <mergeCell ref="H37:I37"/>
    <mergeCell ref="J37:N37"/>
    <mergeCell ref="A38:G49"/>
    <mergeCell ref="H38:N49"/>
    <mergeCell ref="A34:G36"/>
    <mergeCell ref="H34:N36"/>
    <mergeCell ref="A37:B37"/>
    <mergeCell ref="C37:G37"/>
  </mergeCells>
  <phoneticPr fontId="1"/>
  <pageMargins left="0.59055118110236227" right="0.59055118110236227" top="0.59055118110236227" bottom="0.55118110236220474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31FEA-689C-4428-9178-56CE9A4CBB41}">
  <sheetPr>
    <tabColor theme="4" tint="0.59999389629810485"/>
    <pageSetUpPr fitToPage="1"/>
  </sheetPr>
  <dimension ref="A1:M45"/>
  <sheetViews>
    <sheetView topLeftCell="D1" zoomScaleNormal="100" zoomScaleSheetLayoutView="85" workbookViewId="0">
      <selection activeCell="E8" sqref="E8"/>
    </sheetView>
  </sheetViews>
  <sheetFormatPr defaultRowHeight="17.25" customHeight="1" x14ac:dyDescent="0.4"/>
  <cols>
    <col min="1" max="1" width="2.5" style="49" hidden="1" customWidth="1"/>
    <col min="2" max="2" width="4.5" style="84" hidden="1" customWidth="1"/>
    <col min="3" max="3" width="5.75" style="48" hidden="1" customWidth="1"/>
    <col min="4" max="4" width="13.625" style="48" customWidth="1"/>
    <col min="5" max="5" width="17.875" style="48" customWidth="1"/>
    <col min="6" max="6" width="5" style="49" customWidth="1"/>
    <col min="7" max="8" width="8.75" style="48" customWidth="1"/>
    <col min="9" max="9" width="11.875" style="48" customWidth="1"/>
    <col min="10" max="10" width="7.75" style="48" customWidth="1"/>
    <col min="11" max="11" width="11.25" style="48" customWidth="1"/>
    <col min="12" max="12" width="8" style="48" customWidth="1"/>
    <col min="13" max="13" width="7.125" style="48" bestFit="1" customWidth="1"/>
    <col min="14" max="16384" width="9" style="48"/>
  </cols>
  <sheetData>
    <row r="1" spans="1:13" ht="17.25" customHeight="1" x14ac:dyDescent="0.4">
      <c r="D1" s="30" t="s">
        <v>348</v>
      </c>
      <c r="E1" s="30"/>
      <c r="F1" s="30"/>
      <c r="G1" s="30"/>
      <c r="L1" s="144" t="s">
        <v>347</v>
      </c>
      <c r="M1" s="144"/>
    </row>
    <row r="5" spans="1:13" ht="17.25" customHeight="1" x14ac:dyDescent="0.4">
      <c r="D5" s="48" t="s">
        <v>240</v>
      </c>
      <c r="L5" s="144"/>
      <c r="M5" s="144"/>
    </row>
    <row r="6" spans="1:13" ht="19.5" customHeight="1" x14ac:dyDescent="0.4">
      <c r="D6" s="176" t="s">
        <v>1</v>
      </c>
      <c r="E6" s="176" t="s">
        <v>0</v>
      </c>
      <c r="F6" s="176" t="s">
        <v>4</v>
      </c>
      <c r="G6" s="175" t="s">
        <v>241</v>
      </c>
      <c r="H6" s="175" t="s">
        <v>242</v>
      </c>
      <c r="I6" s="192" t="s">
        <v>243</v>
      </c>
      <c r="J6" s="193" t="s">
        <v>244</v>
      </c>
      <c r="K6" s="176"/>
      <c r="L6" s="175" t="s">
        <v>245</v>
      </c>
      <c r="M6" s="175" t="s">
        <v>246</v>
      </c>
    </row>
    <row r="7" spans="1:13" ht="31.5" customHeight="1" x14ac:dyDescent="0.4">
      <c r="D7" s="176"/>
      <c r="E7" s="176"/>
      <c r="F7" s="176"/>
      <c r="G7" s="176"/>
      <c r="H7" s="175"/>
      <c r="I7" s="192"/>
      <c r="J7" s="50" t="s">
        <v>247</v>
      </c>
      <c r="K7" s="51" t="s">
        <v>248</v>
      </c>
      <c r="L7" s="175"/>
      <c r="M7" s="175"/>
    </row>
    <row r="8" spans="1:13" ht="19.5" customHeight="1" x14ac:dyDescent="0.4">
      <c r="A8" s="49" t="str">
        <f>LEFT($B8,1)</f>
        <v>1</v>
      </c>
      <c r="B8" s="84" t="s">
        <v>290</v>
      </c>
      <c r="D8" s="189" t="s">
        <v>208</v>
      </c>
      <c r="E8" s="52" t="s">
        <v>249</v>
      </c>
      <c r="F8" s="52">
        <f>VLOOKUP($B8,報告書①!$A:$K,11,FALSE)</f>
        <v>0</v>
      </c>
      <c r="G8" s="61" t="e">
        <f>IF($F8="―","―　 ",VLOOKUP($F8,リスト!$A:$B,2,FALSE))</f>
        <v>#N/A</v>
      </c>
      <c r="H8" s="85">
        <f>IF($F8="―","―　 ",VLOOKUP($B8,リスト!$D:$E,2,FALSE))</f>
        <v>1</v>
      </c>
      <c r="I8" s="80" t="e">
        <f>IF($F8="―","― 　　",SUM(G8*H8))</f>
        <v>#N/A</v>
      </c>
      <c r="J8" s="196">
        <f>SUMIFS($H:$H,$A:$A,$A8)</f>
        <v>2</v>
      </c>
      <c r="K8" s="198" t="e">
        <f>SUMIFS($I:$I,$A:$A,$A8)</f>
        <v>#N/A</v>
      </c>
      <c r="L8" s="200">
        <f>IFERROR(ROUND(K8/J8,2),0)</f>
        <v>0</v>
      </c>
      <c r="M8" s="186" t="str">
        <f>VLOOKUP($L8,リスト!$G:$H,2,TRUE)</f>
        <v>A</v>
      </c>
    </row>
    <row r="9" spans="1:13" ht="19.5" customHeight="1" thickBot="1" x14ac:dyDescent="0.45">
      <c r="A9" s="49" t="str">
        <f>LEFT($B9,1)</f>
        <v>1</v>
      </c>
      <c r="B9" s="84" t="s">
        <v>291</v>
      </c>
      <c r="D9" s="195"/>
      <c r="E9" s="53" t="s">
        <v>250</v>
      </c>
      <c r="F9" s="53">
        <f>VLOOKUP($B9,報告書①!$A:$K,11,FALSE)</f>
        <v>0</v>
      </c>
      <c r="G9" s="70" t="e">
        <f>IF($F9="―","―　 ",VLOOKUP($F9,リスト!$A:$B,2,FALSE))</f>
        <v>#N/A</v>
      </c>
      <c r="H9" s="71">
        <f>IF($F9="―","―　 ",VLOOKUP($B9,リスト!$D:$E,2,FALSE))</f>
        <v>1</v>
      </c>
      <c r="I9" s="81" t="e">
        <f>IF($F9="―","― 　　",SUM(G9*H9))</f>
        <v>#N/A</v>
      </c>
      <c r="J9" s="197"/>
      <c r="K9" s="199"/>
      <c r="L9" s="201"/>
      <c r="M9" s="202"/>
    </row>
    <row r="10" spans="1:13" ht="19.5" customHeight="1" thickTop="1" x14ac:dyDescent="0.4">
      <c r="D10" s="171" t="s">
        <v>251</v>
      </c>
      <c r="E10" s="171"/>
      <c r="F10" s="171"/>
      <c r="G10" s="54" t="e">
        <f>SUM(G8:G9)</f>
        <v>#N/A</v>
      </c>
      <c r="H10" s="55">
        <f t="shared" ref="H10:I10" si="0">SUM(H8:H9)</f>
        <v>2</v>
      </c>
      <c r="I10" s="83" t="e">
        <f t="shared" si="0"/>
        <v>#N/A</v>
      </c>
      <c r="J10" s="172" t="e">
        <f>_xlfn.CONCAT("構造躯体_劣化度（",TEXT(I10,"0.00"),"/",TEXT(H10,"0.00"),"＝",ROUND(I10/H10,0),")")</f>
        <v>#N/A</v>
      </c>
      <c r="K10" s="173"/>
      <c r="L10" s="173"/>
      <c r="M10" s="174"/>
    </row>
    <row r="12" spans="1:13" ht="17.25" customHeight="1" x14ac:dyDescent="0.4">
      <c r="D12" s="48" t="s">
        <v>252</v>
      </c>
    </row>
    <row r="13" spans="1:13" ht="19.5" customHeight="1" x14ac:dyDescent="0.4">
      <c r="D13" s="176" t="s">
        <v>1</v>
      </c>
      <c r="E13" s="176" t="s">
        <v>0</v>
      </c>
      <c r="F13" s="176" t="s">
        <v>4</v>
      </c>
      <c r="G13" s="175" t="s">
        <v>241</v>
      </c>
      <c r="H13" s="175" t="s">
        <v>242</v>
      </c>
      <c r="I13" s="192" t="s">
        <v>243</v>
      </c>
      <c r="J13" s="193" t="s">
        <v>244</v>
      </c>
      <c r="K13" s="176"/>
      <c r="L13" s="175" t="s">
        <v>245</v>
      </c>
      <c r="M13" s="175" t="s">
        <v>246</v>
      </c>
    </row>
    <row r="14" spans="1:13" ht="31.5" customHeight="1" x14ac:dyDescent="0.4">
      <c r="D14" s="176"/>
      <c r="E14" s="176"/>
      <c r="F14" s="189"/>
      <c r="G14" s="176"/>
      <c r="H14" s="175"/>
      <c r="I14" s="192"/>
      <c r="J14" s="56" t="s">
        <v>247</v>
      </c>
      <c r="K14" s="57" t="s">
        <v>248</v>
      </c>
      <c r="L14" s="194"/>
      <c r="M14" s="194"/>
    </row>
    <row r="15" spans="1:13" ht="19.5" customHeight="1" x14ac:dyDescent="0.4">
      <c r="A15" s="49" t="str">
        <f t="shared" ref="A15:A44" si="1">LEFT($B15,1)</f>
        <v>2</v>
      </c>
      <c r="B15" s="84" t="s">
        <v>292</v>
      </c>
      <c r="D15" s="58" t="s">
        <v>23</v>
      </c>
      <c r="E15" s="59" t="s">
        <v>23</v>
      </c>
      <c r="F15" s="52">
        <f>VLOOKUP($B15,報告書①!$A:$K,11,FALSE)</f>
        <v>0</v>
      </c>
      <c r="G15" s="61" t="e">
        <f>IF($F15="―","―　 ",VLOOKUP($F15,リスト!$A:$B,2,FALSE))</f>
        <v>#N/A</v>
      </c>
      <c r="H15" s="62">
        <f>IF($F15="―","―　 ",VLOOKUP($B15,リスト!$D:$E,2,FALSE))</f>
        <v>0.75</v>
      </c>
      <c r="I15" s="80" t="e">
        <f t="shared" ref="I15:I44" si="2">IF($F15="―","― 　　",SUM(G15*H15))</f>
        <v>#N/A</v>
      </c>
      <c r="J15" s="60">
        <f t="shared" ref="J15:J44" si="3">SUMIFS($H:$H,$A:$A,$A15)</f>
        <v>0.75</v>
      </c>
      <c r="K15" s="86" t="e">
        <f t="shared" ref="K15:K44" si="4">SUMIFS($I:$I,$A:$A,$A15)</f>
        <v>#N/A</v>
      </c>
      <c r="L15" s="62">
        <f>IFERROR(ROUND(K15/J15,2),0)</f>
        <v>0</v>
      </c>
      <c r="M15" s="63" t="str">
        <f>VLOOKUP($L15,リスト!$G:$H,2,TRUE)</f>
        <v>A</v>
      </c>
    </row>
    <row r="16" spans="1:13" ht="19.5" customHeight="1" x14ac:dyDescent="0.4">
      <c r="A16" s="49" t="str">
        <f t="shared" si="1"/>
        <v>3</v>
      </c>
      <c r="B16" s="84" t="s">
        <v>293</v>
      </c>
      <c r="D16" s="58" t="s">
        <v>36</v>
      </c>
      <c r="E16" s="59" t="s">
        <v>36</v>
      </c>
      <c r="F16" s="52">
        <f>VLOOKUP($B16,報告書①!$A:$K,11,FALSE)</f>
        <v>0</v>
      </c>
      <c r="G16" s="61" t="e">
        <f>IF($F16="―","―　 ",VLOOKUP($F16,リスト!$A:$B,2,FALSE))</f>
        <v>#N/A</v>
      </c>
      <c r="H16" s="62">
        <f>IF($F16="―","―　 ",VLOOKUP($B16,リスト!$D:$E,2,FALSE))</f>
        <v>1</v>
      </c>
      <c r="I16" s="80" t="e">
        <f t="shared" si="2"/>
        <v>#N/A</v>
      </c>
      <c r="J16" s="60">
        <f t="shared" si="3"/>
        <v>1</v>
      </c>
      <c r="K16" s="86" t="e">
        <f t="shared" si="4"/>
        <v>#N/A</v>
      </c>
      <c r="L16" s="62">
        <f>IFERROR(ROUND(K16/J16,2),0)</f>
        <v>0</v>
      </c>
      <c r="M16" s="63" t="str">
        <f>VLOOKUP($L16,リスト!$G:$H,2,TRUE)</f>
        <v>A</v>
      </c>
    </row>
    <row r="17" spans="1:13" ht="19.5" customHeight="1" x14ac:dyDescent="0.4">
      <c r="A17" s="49" t="str">
        <f t="shared" si="1"/>
        <v>4</v>
      </c>
      <c r="B17" s="84" t="s">
        <v>294</v>
      </c>
      <c r="D17" s="176" t="s">
        <v>49</v>
      </c>
      <c r="E17" s="59" t="s">
        <v>254</v>
      </c>
      <c r="F17" s="52">
        <f>VLOOKUP($B17,報告書①!$A:$K,11,FALSE)</f>
        <v>0</v>
      </c>
      <c r="G17" s="61" t="e">
        <f>IF($F17="―","―　 ",VLOOKUP($F17,リスト!$A:$B,2,FALSE))</f>
        <v>#N/A</v>
      </c>
      <c r="H17" s="62">
        <f>IF($F17="―","―　 ",VLOOKUP($B17,リスト!$D:$E,2,FALSE))</f>
        <v>0.5</v>
      </c>
      <c r="I17" s="80" t="e">
        <f t="shared" si="2"/>
        <v>#N/A</v>
      </c>
      <c r="J17" s="177">
        <f t="shared" si="3"/>
        <v>1</v>
      </c>
      <c r="K17" s="180" t="e">
        <f t="shared" si="4"/>
        <v>#N/A</v>
      </c>
      <c r="L17" s="183">
        <f>IFERROR(ROUND(K17/J17,2),0)</f>
        <v>0</v>
      </c>
      <c r="M17" s="186" t="str">
        <f>VLOOKUP($L17,リスト!$G:$H,2,TRUE)</f>
        <v>A</v>
      </c>
    </row>
    <row r="18" spans="1:13" ht="19.5" customHeight="1" x14ac:dyDescent="0.4">
      <c r="A18" s="49" t="str">
        <f t="shared" si="1"/>
        <v>4</v>
      </c>
      <c r="B18" s="84" t="s">
        <v>295</v>
      </c>
      <c r="D18" s="176"/>
      <c r="E18" s="64" t="s">
        <v>207</v>
      </c>
      <c r="F18" s="52">
        <f>VLOOKUP($B18,報告書①!$A:$K,11,FALSE)</f>
        <v>0</v>
      </c>
      <c r="G18" s="61" t="e">
        <f>IF($F18="―","―　 ",VLOOKUP($F18,リスト!$A:$B,2,FALSE))</f>
        <v>#N/A</v>
      </c>
      <c r="H18" s="62">
        <f>IF($F18="―","―　 ",VLOOKUP($B18,リスト!$D:$E,2,FALSE))</f>
        <v>0.5</v>
      </c>
      <c r="I18" s="80" t="e">
        <f t="shared" si="2"/>
        <v>#N/A</v>
      </c>
      <c r="J18" s="179">
        <f t="shared" si="3"/>
        <v>1</v>
      </c>
      <c r="K18" s="182" t="e">
        <f t="shared" si="4"/>
        <v>#N/A</v>
      </c>
      <c r="L18" s="185">
        <f t="shared" ref="L18:L43" si="5">IFERROR(ROUND(K18/J18,2),0)</f>
        <v>0</v>
      </c>
      <c r="M18" s="188" t="str">
        <f>_xlfn.XLOOKUP($L18,リスト!$G:$G,リスト!$H:$H,,1)</f>
        <v>A</v>
      </c>
    </row>
    <row r="19" spans="1:13" ht="19.5" customHeight="1" x14ac:dyDescent="0.4">
      <c r="A19" s="49" t="str">
        <f t="shared" si="1"/>
        <v>5</v>
      </c>
      <c r="B19" s="84" t="s">
        <v>296</v>
      </c>
      <c r="D19" s="176" t="s">
        <v>59</v>
      </c>
      <c r="E19" s="59" t="s">
        <v>255</v>
      </c>
      <c r="F19" s="52">
        <f>VLOOKUP($B19,報告書①!$A:$K,11,FALSE)</f>
        <v>0</v>
      </c>
      <c r="G19" s="61" t="e">
        <f>IF($F19="―","―　 ",VLOOKUP($F19,リスト!$A:$B,2,FALSE))</f>
        <v>#N/A</v>
      </c>
      <c r="H19" s="62">
        <f>IF($F19="―","―　 ",VLOOKUP($B19,リスト!$D:$E,2,FALSE))</f>
        <v>0.25</v>
      </c>
      <c r="I19" s="80" t="e">
        <f t="shared" si="2"/>
        <v>#N/A</v>
      </c>
      <c r="J19" s="177">
        <f t="shared" si="3"/>
        <v>2</v>
      </c>
      <c r="K19" s="180" t="e">
        <f t="shared" si="4"/>
        <v>#N/A</v>
      </c>
      <c r="L19" s="183">
        <f t="shared" si="5"/>
        <v>0</v>
      </c>
      <c r="M19" s="186" t="str">
        <f>VLOOKUP($L19,リスト!$G:$H,2,TRUE)</f>
        <v>A</v>
      </c>
    </row>
    <row r="20" spans="1:13" ht="19.5" customHeight="1" x14ac:dyDescent="0.4">
      <c r="A20" s="49" t="str">
        <f t="shared" si="1"/>
        <v>5</v>
      </c>
      <c r="B20" s="84" t="s">
        <v>297</v>
      </c>
      <c r="D20" s="176"/>
      <c r="E20" s="59" t="s">
        <v>256</v>
      </c>
      <c r="F20" s="52">
        <f>VLOOKUP($B20,報告書①!$A:$K,11,FALSE)</f>
        <v>0</v>
      </c>
      <c r="G20" s="61" t="e">
        <f>IF($F20="―","―　 ",VLOOKUP($F20,リスト!$A:$B,2,FALSE))</f>
        <v>#N/A</v>
      </c>
      <c r="H20" s="62">
        <f>IF($F20="―","―　 ",VLOOKUP($B20,リスト!$D:$E,2,FALSE))</f>
        <v>0.25</v>
      </c>
      <c r="I20" s="80" t="e">
        <f t="shared" si="2"/>
        <v>#N/A</v>
      </c>
      <c r="J20" s="178">
        <f t="shared" si="3"/>
        <v>2</v>
      </c>
      <c r="K20" s="181" t="e">
        <f t="shared" si="4"/>
        <v>#N/A</v>
      </c>
      <c r="L20" s="184">
        <f t="shared" si="5"/>
        <v>0</v>
      </c>
      <c r="M20" s="187" t="str">
        <f>_xlfn.XLOOKUP($L20,リスト!$G:$G,リスト!$H:$H,,1)</f>
        <v>A</v>
      </c>
    </row>
    <row r="21" spans="1:13" ht="19.5" customHeight="1" x14ac:dyDescent="0.4">
      <c r="A21" s="49" t="str">
        <f t="shared" si="1"/>
        <v>5</v>
      </c>
      <c r="B21" s="84" t="s">
        <v>298</v>
      </c>
      <c r="D21" s="176"/>
      <c r="E21" s="59" t="s">
        <v>257</v>
      </c>
      <c r="F21" s="52">
        <f>VLOOKUP($B21,報告書①!$A:$K,11,FALSE)</f>
        <v>0</v>
      </c>
      <c r="G21" s="61" t="e">
        <f>IF($F21="―","―　 ",VLOOKUP($F21,リスト!$A:$B,2,FALSE))</f>
        <v>#N/A</v>
      </c>
      <c r="H21" s="62">
        <f>IF($F21="―","―　 ",VLOOKUP($B21,リスト!$D:$E,2,FALSE))</f>
        <v>0.25</v>
      </c>
      <c r="I21" s="80" t="e">
        <f t="shared" si="2"/>
        <v>#N/A</v>
      </c>
      <c r="J21" s="178">
        <f t="shared" si="3"/>
        <v>2</v>
      </c>
      <c r="K21" s="181" t="e">
        <f t="shared" si="4"/>
        <v>#N/A</v>
      </c>
      <c r="L21" s="184">
        <f t="shared" si="5"/>
        <v>0</v>
      </c>
      <c r="M21" s="187" t="str">
        <f>_xlfn.XLOOKUP($L21,リスト!$G:$G,リスト!$H:$H,,1)</f>
        <v>A</v>
      </c>
    </row>
    <row r="22" spans="1:13" ht="19.5" customHeight="1" x14ac:dyDescent="0.4">
      <c r="A22" s="49" t="str">
        <f t="shared" si="1"/>
        <v>5</v>
      </c>
      <c r="B22" s="84" t="s">
        <v>299</v>
      </c>
      <c r="D22" s="176"/>
      <c r="E22" s="59" t="s">
        <v>258</v>
      </c>
      <c r="F22" s="52">
        <f>VLOOKUP($B22,報告書①!$A:$K,11,FALSE)</f>
        <v>0</v>
      </c>
      <c r="G22" s="61" t="e">
        <f>IF($F22="―","―　 ",VLOOKUP($F22,リスト!$A:$B,2,FALSE))</f>
        <v>#N/A</v>
      </c>
      <c r="H22" s="62">
        <f>IF($F22="―","―　 ",VLOOKUP($B22,リスト!$D:$E,2,FALSE))</f>
        <v>0.25</v>
      </c>
      <c r="I22" s="80" t="e">
        <f t="shared" si="2"/>
        <v>#N/A</v>
      </c>
      <c r="J22" s="178">
        <f t="shared" si="3"/>
        <v>2</v>
      </c>
      <c r="K22" s="181" t="e">
        <f t="shared" si="4"/>
        <v>#N/A</v>
      </c>
      <c r="L22" s="184">
        <f t="shared" si="5"/>
        <v>0</v>
      </c>
      <c r="M22" s="187" t="str">
        <f>_xlfn.XLOOKUP($L22,リスト!$G:$G,リスト!$H:$H,,1)</f>
        <v>A</v>
      </c>
    </row>
    <row r="23" spans="1:13" ht="19.5" customHeight="1" x14ac:dyDescent="0.4">
      <c r="A23" s="49" t="str">
        <f t="shared" si="1"/>
        <v>5</v>
      </c>
      <c r="B23" s="84" t="s">
        <v>300</v>
      </c>
      <c r="D23" s="176"/>
      <c r="E23" s="59" t="s">
        <v>259</v>
      </c>
      <c r="F23" s="52">
        <f>VLOOKUP($B23,報告書①!$A:$K,11,FALSE)</f>
        <v>0</v>
      </c>
      <c r="G23" s="61" t="e">
        <f>IF($F23="―","―　 ",VLOOKUP($F23,リスト!$A:$B,2,FALSE))</f>
        <v>#N/A</v>
      </c>
      <c r="H23" s="62">
        <f>IF($F23="―","―　 ",VLOOKUP($B23,リスト!$D:$E,2,FALSE))</f>
        <v>1</v>
      </c>
      <c r="I23" s="80" t="e">
        <f t="shared" si="2"/>
        <v>#N/A</v>
      </c>
      <c r="J23" s="179">
        <f t="shared" si="3"/>
        <v>2</v>
      </c>
      <c r="K23" s="182" t="e">
        <f t="shared" si="4"/>
        <v>#N/A</v>
      </c>
      <c r="L23" s="185">
        <f t="shared" si="5"/>
        <v>0</v>
      </c>
      <c r="M23" s="188" t="str">
        <f>_xlfn.XLOOKUP($L23,リスト!$G:$G,リスト!$H:$H,,1)</f>
        <v>A</v>
      </c>
    </row>
    <row r="24" spans="1:13" ht="19.5" customHeight="1" x14ac:dyDescent="0.4">
      <c r="A24" s="49" t="str">
        <f t="shared" si="1"/>
        <v>6</v>
      </c>
      <c r="B24" s="84" t="s">
        <v>301</v>
      </c>
      <c r="D24" s="189" t="s">
        <v>260</v>
      </c>
      <c r="E24" s="59" t="s">
        <v>261</v>
      </c>
      <c r="F24" s="52">
        <f>VLOOKUP($B24,報告書①!$A:$K,11,FALSE)</f>
        <v>0</v>
      </c>
      <c r="G24" s="61" t="e">
        <f>IF($F24="―","―　 ",VLOOKUP($F24,リスト!$A:$B,2,FALSE))</f>
        <v>#N/A</v>
      </c>
      <c r="H24" s="62">
        <f>IF($F24="―","―　 ",VLOOKUP($B24,リスト!$D:$E,2,FALSE))</f>
        <v>0.5</v>
      </c>
      <c r="I24" s="80" t="e">
        <f t="shared" si="2"/>
        <v>#N/A</v>
      </c>
      <c r="J24" s="177">
        <f t="shared" si="3"/>
        <v>6.25</v>
      </c>
      <c r="K24" s="180" t="e">
        <f t="shared" si="4"/>
        <v>#N/A</v>
      </c>
      <c r="L24" s="183">
        <f t="shared" si="5"/>
        <v>0</v>
      </c>
      <c r="M24" s="186" t="str">
        <f>VLOOKUP($L24,リスト!$G:$H,2,TRUE)</f>
        <v>A</v>
      </c>
    </row>
    <row r="25" spans="1:13" ht="19.5" customHeight="1" x14ac:dyDescent="0.4">
      <c r="A25" s="49" t="str">
        <f t="shared" si="1"/>
        <v>6</v>
      </c>
      <c r="B25" s="84" t="s">
        <v>302</v>
      </c>
      <c r="D25" s="190"/>
      <c r="E25" s="59" t="s">
        <v>262</v>
      </c>
      <c r="F25" s="52">
        <f>VLOOKUP($B25,報告書①!$A:$K,11,FALSE)</f>
        <v>0</v>
      </c>
      <c r="G25" s="61" t="e">
        <f>IF($F25="―","―　 ",VLOOKUP($F25,リスト!$A:$B,2,FALSE))</f>
        <v>#N/A</v>
      </c>
      <c r="H25" s="62">
        <f>IF($F25="―","―　 ",VLOOKUP($B25,リスト!$D:$E,2,FALSE))</f>
        <v>1</v>
      </c>
      <c r="I25" s="80" t="e">
        <f t="shared" si="2"/>
        <v>#N/A</v>
      </c>
      <c r="J25" s="178">
        <f t="shared" si="3"/>
        <v>6.25</v>
      </c>
      <c r="K25" s="181" t="e">
        <f t="shared" si="4"/>
        <v>#N/A</v>
      </c>
      <c r="L25" s="184">
        <f t="shared" si="5"/>
        <v>0</v>
      </c>
      <c r="M25" s="187" t="str">
        <f>_xlfn.XLOOKUP($L25,リスト!$G:$G,リスト!$H:$H,,1)</f>
        <v>A</v>
      </c>
    </row>
    <row r="26" spans="1:13" ht="19.5" customHeight="1" x14ac:dyDescent="0.4">
      <c r="A26" s="49" t="str">
        <f t="shared" si="1"/>
        <v>6</v>
      </c>
      <c r="B26" s="84" t="s">
        <v>303</v>
      </c>
      <c r="D26" s="190"/>
      <c r="E26" s="64" t="s">
        <v>263</v>
      </c>
      <c r="F26" s="52">
        <f>VLOOKUP($B26,報告書①!$A:$K,11,FALSE)</f>
        <v>0</v>
      </c>
      <c r="G26" s="61" t="e">
        <f>IF($F26="―","―　 ",VLOOKUP($F26,リスト!$A:$B,2,FALSE))</f>
        <v>#N/A</v>
      </c>
      <c r="H26" s="62">
        <f>IF($F26="―","―　 ",VLOOKUP($B26,リスト!$D:$E,2,FALSE))</f>
        <v>0.5</v>
      </c>
      <c r="I26" s="80" t="e">
        <f t="shared" si="2"/>
        <v>#N/A</v>
      </c>
      <c r="J26" s="178">
        <f t="shared" si="3"/>
        <v>6.25</v>
      </c>
      <c r="K26" s="181" t="e">
        <f t="shared" si="4"/>
        <v>#N/A</v>
      </c>
      <c r="L26" s="184">
        <f t="shared" si="5"/>
        <v>0</v>
      </c>
      <c r="M26" s="187" t="str">
        <f>_xlfn.XLOOKUP($L26,リスト!$G:$G,リスト!$H:$H,,1)</f>
        <v>A</v>
      </c>
    </row>
    <row r="27" spans="1:13" ht="19.5" customHeight="1" x14ac:dyDescent="0.4">
      <c r="A27" s="49" t="str">
        <f t="shared" si="1"/>
        <v>6</v>
      </c>
      <c r="B27" s="84" t="s">
        <v>304</v>
      </c>
      <c r="D27" s="190"/>
      <c r="E27" s="59" t="s">
        <v>264</v>
      </c>
      <c r="F27" s="52">
        <f>VLOOKUP($B27,報告書①!$A:$K,11,FALSE)</f>
        <v>0</v>
      </c>
      <c r="G27" s="61" t="e">
        <f>IF($F27="―","―　 ",VLOOKUP($F27,リスト!$A:$B,2,FALSE))</f>
        <v>#N/A</v>
      </c>
      <c r="H27" s="62">
        <f>IF($F27="―","―　 ",VLOOKUP($B27,リスト!$D:$E,2,FALSE))</f>
        <v>1</v>
      </c>
      <c r="I27" s="80" t="e">
        <f t="shared" si="2"/>
        <v>#N/A</v>
      </c>
      <c r="J27" s="178">
        <f t="shared" si="3"/>
        <v>6.25</v>
      </c>
      <c r="K27" s="181" t="e">
        <f t="shared" si="4"/>
        <v>#N/A</v>
      </c>
      <c r="L27" s="184">
        <f t="shared" si="5"/>
        <v>0</v>
      </c>
      <c r="M27" s="187" t="str">
        <f>_xlfn.XLOOKUP($L27,リスト!$G:$G,リスト!$H:$H,,1)</f>
        <v>A</v>
      </c>
    </row>
    <row r="28" spans="1:13" ht="19.5" customHeight="1" x14ac:dyDescent="0.4">
      <c r="A28" s="49" t="str">
        <f t="shared" si="1"/>
        <v>6</v>
      </c>
      <c r="B28" s="84" t="s">
        <v>305</v>
      </c>
      <c r="D28" s="190"/>
      <c r="E28" s="64" t="s">
        <v>265</v>
      </c>
      <c r="F28" s="52">
        <f>VLOOKUP($B28,報告書①!$A:$K,11,FALSE)</f>
        <v>0</v>
      </c>
      <c r="G28" s="61" t="e">
        <f>IF($F28="―","―　 ",VLOOKUP($F28,リスト!$A:$B,2,FALSE))</f>
        <v>#N/A</v>
      </c>
      <c r="H28" s="62">
        <f>IF($F28="―","―　 ",VLOOKUP($B28,リスト!$D:$E,2,FALSE))</f>
        <v>0.75</v>
      </c>
      <c r="I28" s="80" t="e">
        <f t="shared" si="2"/>
        <v>#N/A</v>
      </c>
      <c r="J28" s="178">
        <f t="shared" si="3"/>
        <v>6.25</v>
      </c>
      <c r="K28" s="181" t="e">
        <f t="shared" si="4"/>
        <v>#N/A</v>
      </c>
      <c r="L28" s="184">
        <f t="shared" si="5"/>
        <v>0</v>
      </c>
      <c r="M28" s="187" t="str">
        <f>_xlfn.XLOOKUP($L28,リスト!$G:$G,リスト!$H:$H,,1)</f>
        <v>A</v>
      </c>
    </row>
    <row r="29" spans="1:13" ht="19.5" customHeight="1" x14ac:dyDescent="0.4">
      <c r="A29" s="49" t="str">
        <f t="shared" si="1"/>
        <v>6</v>
      </c>
      <c r="B29" s="84" t="s">
        <v>306</v>
      </c>
      <c r="D29" s="190"/>
      <c r="E29" s="65" t="s">
        <v>266</v>
      </c>
      <c r="F29" s="52">
        <f>VLOOKUP($B29,報告書①!$A:$K,11,FALSE)</f>
        <v>0</v>
      </c>
      <c r="G29" s="61" t="e">
        <f>IF($F29="―","―　 ",VLOOKUP($F29,リスト!$A:$B,2,FALSE))</f>
        <v>#N/A</v>
      </c>
      <c r="H29" s="62">
        <f>IF($F29="―","―　 ",VLOOKUP($B29,リスト!$D:$E,2,FALSE))</f>
        <v>1</v>
      </c>
      <c r="I29" s="80" t="e">
        <f t="shared" si="2"/>
        <v>#N/A</v>
      </c>
      <c r="J29" s="178">
        <f t="shared" si="3"/>
        <v>6.25</v>
      </c>
      <c r="K29" s="181" t="e">
        <f t="shared" si="4"/>
        <v>#N/A</v>
      </c>
      <c r="L29" s="184">
        <f t="shared" si="5"/>
        <v>0</v>
      </c>
      <c r="M29" s="187" t="str">
        <f>_xlfn.XLOOKUP($L29,リスト!$G:$G,リスト!$H:$H,,1)</f>
        <v>A</v>
      </c>
    </row>
    <row r="30" spans="1:13" ht="19.5" customHeight="1" x14ac:dyDescent="0.4">
      <c r="A30" s="49" t="str">
        <f t="shared" si="1"/>
        <v>6</v>
      </c>
      <c r="B30" s="84" t="s">
        <v>307</v>
      </c>
      <c r="D30" s="190"/>
      <c r="E30" s="65" t="s">
        <v>267</v>
      </c>
      <c r="F30" s="52">
        <f>VLOOKUP($B30,報告書①!$A:$K,11,FALSE)</f>
        <v>0</v>
      </c>
      <c r="G30" s="61" t="e">
        <f>IF($F30="―","―　 ",VLOOKUP($F30,リスト!$A:$B,2,FALSE))</f>
        <v>#N/A</v>
      </c>
      <c r="H30" s="62">
        <f>IF($F30="―","―　 ",VLOOKUP($B30,リスト!$D:$E,2,FALSE))</f>
        <v>0.5</v>
      </c>
      <c r="I30" s="80" t="e">
        <f t="shared" si="2"/>
        <v>#N/A</v>
      </c>
      <c r="J30" s="178">
        <f t="shared" si="3"/>
        <v>6.25</v>
      </c>
      <c r="K30" s="181" t="e">
        <f t="shared" si="4"/>
        <v>#N/A</v>
      </c>
      <c r="L30" s="184">
        <f t="shared" si="5"/>
        <v>0</v>
      </c>
      <c r="M30" s="187" t="str">
        <f>_xlfn.XLOOKUP($L30,リスト!$G:$G,リスト!$H:$H,,1)</f>
        <v>A</v>
      </c>
    </row>
    <row r="31" spans="1:13" ht="19.5" customHeight="1" x14ac:dyDescent="0.4">
      <c r="A31" s="49" t="str">
        <f t="shared" si="1"/>
        <v>6</v>
      </c>
      <c r="B31" s="84" t="s">
        <v>308</v>
      </c>
      <c r="D31" s="190"/>
      <c r="E31" s="65" t="s">
        <v>268</v>
      </c>
      <c r="F31" s="52">
        <f>VLOOKUP($B31,報告書①!$A:$K,11,FALSE)</f>
        <v>0</v>
      </c>
      <c r="G31" s="61" t="e">
        <f>IF($F31="―","―　 ",VLOOKUP($F31,リスト!$A:$B,2,FALSE))</f>
        <v>#N/A</v>
      </c>
      <c r="H31" s="62">
        <f>IF($F31="―","―　 ",VLOOKUP($B31,リスト!$D:$E,2,FALSE))</f>
        <v>0.75</v>
      </c>
      <c r="I31" s="80" t="e">
        <f t="shared" si="2"/>
        <v>#N/A</v>
      </c>
      <c r="J31" s="178">
        <f t="shared" si="3"/>
        <v>6.25</v>
      </c>
      <c r="K31" s="181" t="e">
        <f t="shared" si="4"/>
        <v>#N/A</v>
      </c>
      <c r="L31" s="184">
        <f t="shared" si="5"/>
        <v>0</v>
      </c>
      <c r="M31" s="187" t="str">
        <f>_xlfn.XLOOKUP($L31,リスト!$G:$G,リスト!$H:$H,,1)</f>
        <v>A</v>
      </c>
    </row>
    <row r="32" spans="1:13" ht="19.5" customHeight="1" x14ac:dyDescent="0.4">
      <c r="A32" s="49" t="str">
        <f t="shared" si="1"/>
        <v>6</v>
      </c>
      <c r="B32" s="84" t="s">
        <v>309</v>
      </c>
      <c r="D32" s="191"/>
      <c r="E32" s="65" t="s">
        <v>269</v>
      </c>
      <c r="F32" s="52">
        <f>VLOOKUP($B32,報告書①!$A:$K,11,FALSE)</f>
        <v>0</v>
      </c>
      <c r="G32" s="61" t="e">
        <f>IF($F32="―","―　 ",VLOOKUP($F32,リスト!$A:$B,2,FALSE))</f>
        <v>#N/A</v>
      </c>
      <c r="H32" s="62">
        <f>IF($F32="―","―　 ",VLOOKUP($B32,リスト!$D:$E,2,FALSE))</f>
        <v>0.25</v>
      </c>
      <c r="I32" s="80" t="e">
        <f t="shared" si="2"/>
        <v>#N/A</v>
      </c>
      <c r="J32" s="179">
        <f t="shared" si="3"/>
        <v>6.25</v>
      </c>
      <c r="K32" s="182" t="e">
        <f t="shared" si="4"/>
        <v>#N/A</v>
      </c>
      <c r="L32" s="185">
        <f t="shared" si="5"/>
        <v>0</v>
      </c>
      <c r="M32" s="188" t="str">
        <f>_xlfn.XLOOKUP($L32,リスト!$G:$G,リスト!$H:$H,,1)</f>
        <v>A</v>
      </c>
    </row>
    <row r="33" spans="1:13" ht="19.5" customHeight="1" x14ac:dyDescent="0.4">
      <c r="A33" s="49" t="str">
        <f t="shared" si="1"/>
        <v>7</v>
      </c>
      <c r="B33" s="84" t="s">
        <v>310</v>
      </c>
      <c r="D33" s="175" t="s">
        <v>270</v>
      </c>
      <c r="E33" s="65" t="s">
        <v>271</v>
      </c>
      <c r="F33" s="52">
        <f>VLOOKUP($B33,報告書①!$A:$K,11,FALSE)</f>
        <v>0</v>
      </c>
      <c r="G33" s="61" t="e">
        <f>IF($F33="―","―　 ",VLOOKUP($F33,リスト!$A:$B,2,FALSE))</f>
        <v>#N/A</v>
      </c>
      <c r="H33" s="62">
        <f>IF($F33="―","―　 ",VLOOKUP($B33,リスト!$D:$E,2,FALSE))</f>
        <v>0.25</v>
      </c>
      <c r="I33" s="80" t="e">
        <f t="shared" si="2"/>
        <v>#N/A</v>
      </c>
      <c r="J33" s="177">
        <f t="shared" si="3"/>
        <v>4.75</v>
      </c>
      <c r="K33" s="180" t="e">
        <f t="shared" si="4"/>
        <v>#N/A</v>
      </c>
      <c r="L33" s="183">
        <f t="shared" si="5"/>
        <v>0</v>
      </c>
      <c r="M33" s="186" t="str">
        <f>VLOOKUP($L33,リスト!$G:$H,2,TRUE)</f>
        <v>A</v>
      </c>
    </row>
    <row r="34" spans="1:13" ht="19.5" customHeight="1" x14ac:dyDescent="0.4">
      <c r="A34" s="49" t="str">
        <f t="shared" si="1"/>
        <v>7</v>
      </c>
      <c r="B34" s="84" t="s">
        <v>311</v>
      </c>
      <c r="D34" s="176"/>
      <c r="E34" s="65" t="s">
        <v>272</v>
      </c>
      <c r="F34" s="52">
        <f>VLOOKUP($B34,報告書①!$A:$K,11,FALSE)</f>
        <v>0</v>
      </c>
      <c r="G34" s="61" t="e">
        <f>IF($F34="―","―　 ",VLOOKUP($F34,リスト!$A:$B,2,FALSE))</f>
        <v>#N/A</v>
      </c>
      <c r="H34" s="62">
        <f>IF($F34="―","―　 ",VLOOKUP($B34,リスト!$D:$E,2,FALSE))</f>
        <v>0.5</v>
      </c>
      <c r="I34" s="80" t="e">
        <f t="shared" si="2"/>
        <v>#N/A</v>
      </c>
      <c r="J34" s="178">
        <f t="shared" si="3"/>
        <v>4.75</v>
      </c>
      <c r="K34" s="181" t="e">
        <f t="shared" si="4"/>
        <v>#N/A</v>
      </c>
      <c r="L34" s="184">
        <f t="shared" si="5"/>
        <v>0</v>
      </c>
      <c r="M34" s="187" t="str">
        <f>_xlfn.XLOOKUP($L34,リスト!$G:$G,リスト!$H:$H,,1)</f>
        <v>A</v>
      </c>
    </row>
    <row r="35" spans="1:13" ht="19.5" customHeight="1" x14ac:dyDescent="0.4">
      <c r="A35" s="49" t="str">
        <f t="shared" si="1"/>
        <v>7</v>
      </c>
      <c r="B35" s="84" t="s">
        <v>312</v>
      </c>
      <c r="D35" s="176"/>
      <c r="E35" s="65" t="s">
        <v>273</v>
      </c>
      <c r="F35" s="52">
        <f>VLOOKUP($B35,報告書①!$A:$K,11,FALSE)</f>
        <v>0</v>
      </c>
      <c r="G35" s="61" t="e">
        <f>IF($F35="―","―　 ",VLOOKUP($F35,リスト!$A:$B,2,FALSE))</f>
        <v>#N/A</v>
      </c>
      <c r="H35" s="62">
        <f>IF($F35="―","―　 ",VLOOKUP($B35,リスト!$D:$E,2,FALSE))</f>
        <v>0.25</v>
      </c>
      <c r="I35" s="80" t="e">
        <f t="shared" si="2"/>
        <v>#N/A</v>
      </c>
      <c r="J35" s="178">
        <f t="shared" si="3"/>
        <v>4.75</v>
      </c>
      <c r="K35" s="181" t="e">
        <f t="shared" si="4"/>
        <v>#N/A</v>
      </c>
      <c r="L35" s="184">
        <f t="shared" si="5"/>
        <v>0</v>
      </c>
      <c r="M35" s="187" t="str">
        <f>_xlfn.XLOOKUP($L35,リスト!$G:$G,リスト!$H:$H,,1)</f>
        <v>A</v>
      </c>
    </row>
    <row r="36" spans="1:13" ht="19.5" customHeight="1" x14ac:dyDescent="0.4">
      <c r="A36" s="49" t="str">
        <f t="shared" si="1"/>
        <v>7</v>
      </c>
      <c r="B36" s="84" t="s">
        <v>313</v>
      </c>
      <c r="D36" s="176"/>
      <c r="E36" s="65" t="s">
        <v>274</v>
      </c>
      <c r="F36" s="52">
        <f>VLOOKUP($B36,報告書①!$A:$K,11,FALSE)</f>
        <v>0</v>
      </c>
      <c r="G36" s="61" t="e">
        <f>IF($F36="―","―　 ",VLOOKUP($F36,リスト!$A:$B,2,FALSE))</f>
        <v>#N/A</v>
      </c>
      <c r="H36" s="62">
        <f>IF($F36="―","―　 ",VLOOKUP($B36,リスト!$D:$E,2,FALSE))</f>
        <v>0.25</v>
      </c>
      <c r="I36" s="80" t="e">
        <f t="shared" si="2"/>
        <v>#N/A</v>
      </c>
      <c r="J36" s="178">
        <f t="shared" si="3"/>
        <v>4.75</v>
      </c>
      <c r="K36" s="181" t="e">
        <f t="shared" si="4"/>
        <v>#N/A</v>
      </c>
      <c r="L36" s="184">
        <f t="shared" si="5"/>
        <v>0</v>
      </c>
      <c r="M36" s="187" t="str">
        <f>_xlfn.XLOOKUP($L36,リスト!$G:$G,リスト!$H:$H,,1)</f>
        <v>A</v>
      </c>
    </row>
    <row r="37" spans="1:13" ht="19.5" customHeight="1" x14ac:dyDescent="0.4">
      <c r="A37" s="49" t="str">
        <f t="shared" si="1"/>
        <v>7</v>
      </c>
      <c r="B37" s="84" t="s">
        <v>314</v>
      </c>
      <c r="D37" s="176"/>
      <c r="E37" s="65" t="s">
        <v>275</v>
      </c>
      <c r="F37" s="52">
        <f>VLOOKUP($B37,報告書①!$A:$K,11,FALSE)</f>
        <v>0</v>
      </c>
      <c r="G37" s="61" t="e">
        <f>IF($F37="―","―　 ",VLOOKUP($F37,リスト!$A:$B,2,FALSE))</f>
        <v>#N/A</v>
      </c>
      <c r="H37" s="62">
        <f>IF($F37="―","―　 ",VLOOKUP($B37,リスト!$D:$E,2,FALSE))</f>
        <v>1</v>
      </c>
      <c r="I37" s="80" t="e">
        <f t="shared" si="2"/>
        <v>#N/A</v>
      </c>
      <c r="J37" s="178">
        <f t="shared" si="3"/>
        <v>4.75</v>
      </c>
      <c r="K37" s="181" t="e">
        <f t="shared" si="4"/>
        <v>#N/A</v>
      </c>
      <c r="L37" s="184">
        <f t="shared" si="5"/>
        <v>0</v>
      </c>
      <c r="M37" s="187" t="str">
        <f>_xlfn.XLOOKUP($L37,リスト!$G:$G,リスト!$H:$H,,1)</f>
        <v>A</v>
      </c>
    </row>
    <row r="38" spans="1:13" ht="19.5" customHeight="1" x14ac:dyDescent="0.4">
      <c r="A38" s="49" t="str">
        <f t="shared" si="1"/>
        <v>7</v>
      </c>
      <c r="B38" s="84" t="s">
        <v>315</v>
      </c>
      <c r="D38" s="176"/>
      <c r="E38" s="65" t="s">
        <v>276</v>
      </c>
      <c r="F38" s="52">
        <f>VLOOKUP($B38,報告書①!$A:$K,11,FALSE)</f>
        <v>0</v>
      </c>
      <c r="G38" s="61" t="e">
        <f>IF($F38="―","―　 ",VLOOKUP($F38,リスト!$A:$B,2,FALSE))</f>
        <v>#N/A</v>
      </c>
      <c r="H38" s="62">
        <f>IF($F38="―","―　 ",VLOOKUP($B38,リスト!$D:$E,2,FALSE))</f>
        <v>0.75</v>
      </c>
      <c r="I38" s="80" t="e">
        <f t="shared" si="2"/>
        <v>#N/A</v>
      </c>
      <c r="J38" s="178">
        <f t="shared" si="3"/>
        <v>4.75</v>
      </c>
      <c r="K38" s="181" t="e">
        <f t="shared" si="4"/>
        <v>#N/A</v>
      </c>
      <c r="L38" s="184">
        <f t="shared" si="5"/>
        <v>0</v>
      </c>
      <c r="M38" s="187" t="str">
        <f>_xlfn.XLOOKUP($L38,リスト!$G:$G,リスト!$H:$H,,1)</f>
        <v>A</v>
      </c>
    </row>
    <row r="39" spans="1:13" ht="19.5" customHeight="1" x14ac:dyDescent="0.4">
      <c r="A39" s="49" t="str">
        <f t="shared" si="1"/>
        <v>7</v>
      </c>
      <c r="B39" s="84" t="s">
        <v>316</v>
      </c>
      <c r="D39" s="176"/>
      <c r="E39" s="65" t="s">
        <v>277</v>
      </c>
      <c r="F39" s="52">
        <f>VLOOKUP($B39,報告書①!$A:$K,11,FALSE)</f>
        <v>0</v>
      </c>
      <c r="G39" s="61" t="e">
        <f>IF($F39="―","―　 ",VLOOKUP($F39,リスト!$A:$B,2,FALSE))</f>
        <v>#N/A</v>
      </c>
      <c r="H39" s="62">
        <f>IF($F39="―","―　 ",VLOOKUP($B39,リスト!$D:$E,2,FALSE))</f>
        <v>1</v>
      </c>
      <c r="I39" s="80" t="e">
        <f t="shared" si="2"/>
        <v>#N/A</v>
      </c>
      <c r="J39" s="178">
        <f t="shared" si="3"/>
        <v>4.75</v>
      </c>
      <c r="K39" s="181" t="e">
        <f t="shared" si="4"/>
        <v>#N/A</v>
      </c>
      <c r="L39" s="184">
        <f t="shared" si="5"/>
        <v>0</v>
      </c>
      <c r="M39" s="187" t="str">
        <f>_xlfn.XLOOKUP($L39,リスト!$G:$G,リスト!$H:$H,,1)</f>
        <v>A</v>
      </c>
    </row>
    <row r="40" spans="1:13" ht="19.5" customHeight="1" x14ac:dyDescent="0.4">
      <c r="A40" s="49" t="str">
        <f t="shared" si="1"/>
        <v>7</v>
      </c>
      <c r="B40" s="84" t="s">
        <v>317</v>
      </c>
      <c r="D40" s="176"/>
      <c r="E40" s="66" t="s">
        <v>278</v>
      </c>
      <c r="F40" s="52">
        <f>VLOOKUP($B40,報告書①!$A:$K,11,FALSE)</f>
        <v>0</v>
      </c>
      <c r="G40" s="61" t="e">
        <f>IF($F40="―","―　 ",VLOOKUP($F40,リスト!$A:$B,2,FALSE))</f>
        <v>#N/A</v>
      </c>
      <c r="H40" s="62">
        <f>IF($F40="―","―　 ",VLOOKUP($B40,リスト!$D:$E,2,FALSE))</f>
        <v>0.75</v>
      </c>
      <c r="I40" s="80" t="e">
        <f t="shared" si="2"/>
        <v>#N/A</v>
      </c>
      <c r="J40" s="179">
        <f t="shared" si="3"/>
        <v>4.75</v>
      </c>
      <c r="K40" s="182" t="e">
        <f t="shared" si="4"/>
        <v>#N/A</v>
      </c>
      <c r="L40" s="185">
        <f t="shared" si="5"/>
        <v>0</v>
      </c>
      <c r="M40" s="188" t="str">
        <f>_xlfn.XLOOKUP($L40,リスト!$G:$G,リスト!$H:$H,,1)</f>
        <v>A</v>
      </c>
    </row>
    <row r="41" spans="1:13" ht="19.5" customHeight="1" x14ac:dyDescent="0.4">
      <c r="A41" s="49" t="str">
        <f t="shared" si="1"/>
        <v>8</v>
      </c>
      <c r="B41" s="84" t="s">
        <v>318</v>
      </c>
      <c r="D41" s="176" t="s">
        <v>279</v>
      </c>
      <c r="E41" s="65" t="s">
        <v>279</v>
      </c>
      <c r="F41" s="52">
        <f>VLOOKUP($B41,報告書①!$A:$K,11,FALSE)</f>
        <v>0</v>
      </c>
      <c r="G41" s="61" t="e">
        <f>IF($F41="―","―　 ",VLOOKUP($F41,リスト!$A:$B,2,FALSE))</f>
        <v>#N/A</v>
      </c>
      <c r="H41" s="62">
        <f>IF($F41="―","―　 ",VLOOKUP($B41,リスト!$D:$E,2,FALSE))</f>
        <v>0.75</v>
      </c>
      <c r="I41" s="80" t="e">
        <f t="shared" si="2"/>
        <v>#N/A</v>
      </c>
      <c r="J41" s="177">
        <f t="shared" si="3"/>
        <v>2.75</v>
      </c>
      <c r="K41" s="180" t="e">
        <f t="shared" si="4"/>
        <v>#N/A</v>
      </c>
      <c r="L41" s="183">
        <f t="shared" si="5"/>
        <v>0</v>
      </c>
      <c r="M41" s="186" t="str">
        <f>VLOOKUP($L41,リスト!$G:$H,2,TRUE)</f>
        <v>A</v>
      </c>
    </row>
    <row r="42" spans="1:13" ht="19.5" customHeight="1" x14ac:dyDescent="0.4">
      <c r="A42" s="49" t="str">
        <f t="shared" si="1"/>
        <v>8</v>
      </c>
      <c r="B42" s="84" t="s">
        <v>319</v>
      </c>
      <c r="D42" s="176"/>
      <c r="E42" s="65" t="s">
        <v>280</v>
      </c>
      <c r="F42" s="52">
        <f>VLOOKUP($B42,報告書①!$A:$K,11,FALSE)</f>
        <v>0</v>
      </c>
      <c r="G42" s="61" t="e">
        <f>IF($F42="―","―　 ",VLOOKUP($F42,リスト!$A:$B,2,FALSE))</f>
        <v>#N/A</v>
      </c>
      <c r="H42" s="62">
        <f>IF($F42="―","―　 ",VLOOKUP($B42,リスト!$D:$E,2,FALSE))</f>
        <v>1</v>
      </c>
      <c r="I42" s="80" t="e">
        <f t="shared" si="2"/>
        <v>#N/A</v>
      </c>
      <c r="J42" s="178">
        <f t="shared" si="3"/>
        <v>2.75</v>
      </c>
      <c r="K42" s="181" t="e">
        <f t="shared" si="4"/>
        <v>#N/A</v>
      </c>
      <c r="L42" s="184">
        <f t="shared" si="5"/>
        <v>0</v>
      </c>
      <c r="M42" s="187" t="str">
        <f>_xlfn.XLOOKUP($L42,リスト!$G:$G,リスト!$H:$H,,1)</f>
        <v>A</v>
      </c>
    </row>
    <row r="43" spans="1:13" ht="19.5" customHeight="1" x14ac:dyDescent="0.4">
      <c r="A43" s="49" t="str">
        <f t="shared" si="1"/>
        <v>8</v>
      </c>
      <c r="B43" s="84" t="s">
        <v>320</v>
      </c>
      <c r="D43" s="176"/>
      <c r="E43" s="65" t="s">
        <v>281</v>
      </c>
      <c r="F43" s="52">
        <f>VLOOKUP($B43,報告書①!$A:$K,11,FALSE)</f>
        <v>0</v>
      </c>
      <c r="G43" s="61" t="e">
        <f>IF($F43="―","―　 ",VLOOKUP($F43,リスト!$A:$B,2,FALSE))</f>
        <v>#N/A</v>
      </c>
      <c r="H43" s="62">
        <f>IF($F43="―","―　 ",VLOOKUP($B43,リスト!$D:$E,2,FALSE))</f>
        <v>1</v>
      </c>
      <c r="I43" s="80" t="e">
        <f t="shared" si="2"/>
        <v>#N/A</v>
      </c>
      <c r="J43" s="179">
        <f t="shared" si="3"/>
        <v>2.75</v>
      </c>
      <c r="K43" s="182" t="e">
        <f t="shared" si="4"/>
        <v>#N/A</v>
      </c>
      <c r="L43" s="185">
        <f t="shared" si="5"/>
        <v>0</v>
      </c>
      <c r="M43" s="188" t="str">
        <f>_xlfn.XLOOKUP($L43,リスト!$G:$G,リスト!$H:$H,,1)</f>
        <v>A</v>
      </c>
    </row>
    <row r="44" spans="1:13" ht="19.5" customHeight="1" thickBot="1" x14ac:dyDescent="0.45">
      <c r="A44" s="49" t="str">
        <f t="shared" si="1"/>
        <v>9</v>
      </c>
      <c r="B44" s="84" t="s">
        <v>321</v>
      </c>
      <c r="D44" s="67" t="s">
        <v>282</v>
      </c>
      <c r="E44" s="68" t="s">
        <v>146</v>
      </c>
      <c r="F44" s="53">
        <f>VLOOKUP($B44,報告書①!$A:$K,11,FALSE)</f>
        <v>0</v>
      </c>
      <c r="G44" s="70" t="e">
        <f>IF($F44="―","―　 ",VLOOKUP($F44,リスト!$A:$B,2,FALSE))</f>
        <v>#N/A</v>
      </c>
      <c r="H44" s="71">
        <f>IF($F44="―","―　 ",VLOOKUP($B44,リスト!$D:$E,2,FALSE))</f>
        <v>1</v>
      </c>
      <c r="I44" s="81" t="e">
        <f t="shared" si="2"/>
        <v>#N/A</v>
      </c>
      <c r="J44" s="69">
        <f t="shared" si="3"/>
        <v>1</v>
      </c>
      <c r="K44" s="87" t="e">
        <f t="shared" si="4"/>
        <v>#N/A</v>
      </c>
      <c r="L44" s="71">
        <f>IFERROR(ROUND(K44/J44,2),0)</f>
        <v>0</v>
      </c>
      <c r="M44" s="72" t="str">
        <f>VLOOKUP($L44,リスト!$G:$H,2,TRUE)</f>
        <v>A</v>
      </c>
    </row>
    <row r="45" spans="1:13" ht="19.5" customHeight="1" thickTop="1" x14ac:dyDescent="0.4">
      <c r="D45" s="171" t="s">
        <v>283</v>
      </c>
      <c r="E45" s="171"/>
      <c r="F45" s="171"/>
      <c r="G45" s="73" t="e">
        <f>SUM(G15:G44)</f>
        <v>#N/A</v>
      </c>
      <c r="H45" s="55">
        <f>SUM(H15:H44)</f>
        <v>19.5</v>
      </c>
      <c r="I45" s="82" t="e">
        <f t="shared" ref="I45" si="6">SUM(I15:I44)</f>
        <v>#N/A</v>
      </c>
      <c r="J45" s="172" t="e">
        <f>_xlfn.CONCAT("躯体以外_劣化度（",TEXT(I45,"0.00"),"/",TEXT(H45,"0.00"),"＝",ROUND(I45/H45,0),")")</f>
        <v>#N/A</v>
      </c>
      <c r="K45" s="173"/>
      <c r="L45" s="173"/>
      <c r="M45" s="174"/>
    </row>
  </sheetData>
  <mergeCells count="54">
    <mergeCell ref="M8:M9"/>
    <mergeCell ref="L5:M5"/>
    <mergeCell ref="L1:M1"/>
    <mergeCell ref="J6:K6"/>
    <mergeCell ref="L6:L7"/>
    <mergeCell ref="M6:M7"/>
    <mergeCell ref="H6:H7"/>
    <mergeCell ref="D8:D9"/>
    <mergeCell ref="J8:J9"/>
    <mergeCell ref="K8:K9"/>
    <mergeCell ref="L8:L9"/>
    <mergeCell ref="I6:I7"/>
    <mergeCell ref="D10:F10"/>
    <mergeCell ref="J10:M10"/>
    <mergeCell ref="D13:D14"/>
    <mergeCell ref="E13:E14"/>
    <mergeCell ref="F13:F14"/>
    <mergeCell ref="G13:G14"/>
    <mergeCell ref="H13:H14"/>
    <mergeCell ref="I13:I14"/>
    <mergeCell ref="J13:K13"/>
    <mergeCell ref="L13:L14"/>
    <mergeCell ref="M13:M14"/>
    <mergeCell ref="D6:D7"/>
    <mergeCell ref="E6:E7"/>
    <mergeCell ref="F6:F7"/>
    <mergeCell ref="G6:G7"/>
    <mergeCell ref="D17:D18"/>
    <mergeCell ref="J17:J18"/>
    <mergeCell ref="K17:K18"/>
    <mergeCell ref="L17:L18"/>
    <mergeCell ref="M17:M18"/>
    <mergeCell ref="D24:D32"/>
    <mergeCell ref="J24:J32"/>
    <mergeCell ref="K24:K32"/>
    <mergeCell ref="L24:L32"/>
    <mergeCell ref="M24:M32"/>
    <mergeCell ref="D19:D23"/>
    <mergeCell ref="J19:J23"/>
    <mergeCell ref="K19:K23"/>
    <mergeCell ref="L19:L23"/>
    <mergeCell ref="M19:M23"/>
    <mergeCell ref="D45:F45"/>
    <mergeCell ref="J45:M45"/>
    <mergeCell ref="D33:D40"/>
    <mergeCell ref="J33:J40"/>
    <mergeCell ref="K33:K40"/>
    <mergeCell ref="L33:L40"/>
    <mergeCell ref="M33:M40"/>
    <mergeCell ref="D41:D43"/>
    <mergeCell ref="J41:J43"/>
    <mergeCell ref="K41:K43"/>
    <mergeCell ref="L41:L43"/>
    <mergeCell ref="M41:M43"/>
  </mergeCells>
  <phoneticPr fontId="1"/>
  <conditionalFormatting sqref="F8:F9 F15:F44">
    <cfRule type="cellIs" dxfId="0" priority="1" operator="equal">
      <formula>0</formula>
    </cfRule>
  </conditionalFormatting>
  <pageMargins left="0.7" right="0.7" top="0.75" bottom="0.75" header="0.3" footer="0.3"/>
  <pageSetup paperSize="9" scale="80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73384-8B9C-4F68-B8D0-6DF02C9F9B90}">
  <dimension ref="A1:N3"/>
  <sheetViews>
    <sheetView showGridLines="0" workbookViewId="0"/>
  </sheetViews>
  <sheetFormatPr defaultColWidth="7.125" defaultRowHeight="13.5" x14ac:dyDescent="0.4"/>
  <cols>
    <col min="1" max="2" width="6.25" style="6" customWidth="1"/>
    <col min="3" max="7" width="7.75" style="6" customWidth="1"/>
    <col min="8" max="9" width="6.25" style="6" customWidth="1"/>
    <col min="10" max="14" width="7.75" style="6" customWidth="1"/>
    <col min="15" max="24" width="5.125" style="6" customWidth="1"/>
    <col min="25" max="16384" width="7.125" style="6"/>
  </cols>
  <sheetData>
    <row r="1" spans="1:14" ht="24" customHeight="1" x14ac:dyDescent="0.4">
      <c r="A1" s="30" t="s">
        <v>152</v>
      </c>
      <c r="B1" s="30"/>
      <c r="C1" s="30"/>
      <c r="D1" s="30"/>
    </row>
    <row r="2" spans="1:14" ht="21" customHeight="1" x14ac:dyDescent="0.4">
      <c r="A2" s="108" t="s">
        <v>153</v>
      </c>
      <c r="B2" s="108"/>
      <c r="C2" s="157">
        <f>作成にあたって!$B$8</f>
        <v>0</v>
      </c>
      <c r="D2" s="157"/>
      <c r="E2" s="157"/>
      <c r="F2" s="157"/>
      <c r="G2" s="157"/>
      <c r="H2" s="108" t="s">
        <v>218</v>
      </c>
      <c r="I2" s="108"/>
      <c r="J2" s="157">
        <f>作成にあたって!$G$8</f>
        <v>0</v>
      </c>
      <c r="K2" s="157"/>
      <c r="L2" s="157"/>
      <c r="M2" s="157"/>
      <c r="N2" s="157"/>
    </row>
    <row r="3" spans="1:14" ht="21" customHeight="1" x14ac:dyDescent="0.4">
      <c r="A3" s="108" t="s">
        <v>154</v>
      </c>
      <c r="B3" s="108"/>
      <c r="C3" s="157">
        <f>作成にあたって!$B$9</f>
        <v>0</v>
      </c>
      <c r="D3" s="157"/>
      <c r="E3" s="157"/>
      <c r="F3" s="157"/>
      <c r="G3" s="157"/>
      <c r="H3" s="108" t="s">
        <v>164</v>
      </c>
      <c r="I3" s="108"/>
      <c r="J3" s="157" t="str">
        <f>作成にあたって!$G$9</f>
        <v>令和　　年　　月　　日</v>
      </c>
      <c r="K3" s="157"/>
      <c r="L3" s="157"/>
      <c r="M3" s="157"/>
      <c r="N3" s="157"/>
    </row>
  </sheetData>
  <mergeCells count="8">
    <mergeCell ref="A2:B2"/>
    <mergeCell ref="C2:G2"/>
    <mergeCell ref="H2:I2"/>
    <mergeCell ref="J2:N2"/>
    <mergeCell ref="A3:B3"/>
    <mergeCell ref="C3:G3"/>
    <mergeCell ref="H3:I3"/>
    <mergeCell ref="J3:N3"/>
  </mergeCells>
  <phoneticPr fontId="1"/>
  <pageMargins left="0.59055118110236227" right="0.59055118110236227" top="0.59055118110236227" bottom="0.55118110236220474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756B0-6F58-4B7A-8662-8F57BB6DAEB7}">
  <dimension ref="A1:L5"/>
  <sheetViews>
    <sheetView showGridLines="0" workbookViewId="0"/>
  </sheetViews>
  <sheetFormatPr defaultRowHeight="13.5" x14ac:dyDescent="0.4"/>
  <cols>
    <col min="1" max="8" width="7.25" style="6" customWidth="1"/>
    <col min="9" max="9" width="10.625" style="6" customWidth="1"/>
    <col min="10" max="16384" width="9" style="6"/>
  </cols>
  <sheetData>
    <row r="1" spans="1:12" ht="14.25" thickBot="1" x14ac:dyDescent="0.45"/>
    <row r="2" spans="1:12" ht="20.25" customHeight="1" thickTop="1" x14ac:dyDescent="0.4">
      <c r="A2" s="36" t="s">
        <v>23</v>
      </c>
      <c r="B2" s="36" t="s">
        <v>36</v>
      </c>
      <c r="C2" s="36" t="s">
        <v>49</v>
      </c>
      <c r="D2" s="36" t="s">
        <v>59</v>
      </c>
      <c r="E2" s="36" t="s">
        <v>204</v>
      </c>
      <c r="F2" s="36" t="s">
        <v>205</v>
      </c>
      <c r="G2" s="36" t="s">
        <v>206</v>
      </c>
      <c r="H2" s="36" t="s">
        <v>207</v>
      </c>
      <c r="J2" s="36" t="s">
        <v>208</v>
      </c>
      <c r="K2" s="37" t="s">
        <v>209</v>
      </c>
      <c r="L2" s="38" t="s">
        <v>210</v>
      </c>
    </row>
    <row r="3" spans="1:12" ht="31.5" customHeight="1" x14ac:dyDescent="0.4">
      <c r="A3" s="203">
        <f>報告書④!L15</f>
        <v>0</v>
      </c>
      <c r="B3" s="203">
        <f>報告書④!L16</f>
        <v>0</v>
      </c>
      <c r="C3" s="203">
        <f>報告書④!L17</f>
        <v>0</v>
      </c>
      <c r="D3" s="203">
        <f>報告書④!L19</f>
        <v>0</v>
      </c>
      <c r="E3" s="203">
        <f>報告書④!L24</f>
        <v>0</v>
      </c>
      <c r="F3" s="203">
        <f>報告書④!L33</f>
        <v>0</v>
      </c>
      <c r="G3" s="203">
        <f>報告書④!L41</f>
        <v>0</v>
      </c>
      <c r="H3" s="203">
        <f>報告書④!L44</f>
        <v>0</v>
      </c>
      <c r="J3" s="25" t="e">
        <f>ROUND(報告書④!I10/報告書④!H10,0)</f>
        <v>#N/A</v>
      </c>
      <c r="K3" s="26" t="e">
        <f>ROUND(報告書④!I45/報告書④!H45,0)</f>
        <v>#N/A</v>
      </c>
      <c r="L3" s="28" t="e">
        <f>SUM(J3:K3)</f>
        <v>#N/A</v>
      </c>
    </row>
    <row r="4" spans="1:12" ht="14.25" thickBot="1" x14ac:dyDescent="0.45">
      <c r="A4" s="204"/>
      <c r="B4" s="204"/>
      <c r="C4" s="204"/>
      <c r="D4" s="204"/>
      <c r="E4" s="204"/>
      <c r="F4" s="204"/>
      <c r="G4" s="204"/>
      <c r="H4" s="204"/>
      <c r="J4" s="24" t="s">
        <v>211</v>
      </c>
      <c r="K4" s="27" t="s">
        <v>211</v>
      </c>
      <c r="L4" s="29" t="s">
        <v>342</v>
      </c>
    </row>
    <row r="5" spans="1:12" ht="14.25" thickTop="1" x14ac:dyDescent="0.4"/>
  </sheetData>
  <mergeCells count="8">
    <mergeCell ref="B3:B4"/>
    <mergeCell ref="A3:A4"/>
    <mergeCell ref="H3:H4"/>
    <mergeCell ref="G3:G4"/>
    <mergeCell ref="F3:F4"/>
    <mergeCell ref="E3:E4"/>
    <mergeCell ref="D3:D4"/>
    <mergeCell ref="C3:C4"/>
  </mergeCells>
  <phoneticPr fontId="1"/>
  <pageMargins left="0.7" right="0.7" top="0.75" bottom="0.75" header="0.3" footer="0.3"/>
  <pageSetup paperSize="9" orientation="portrait" copies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A8606-A2D1-44A2-B86A-F3029FF5D540}">
  <dimension ref="A1:H33"/>
  <sheetViews>
    <sheetView workbookViewId="0">
      <selection activeCell="G6" sqref="G6"/>
    </sheetView>
  </sheetViews>
  <sheetFormatPr defaultRowHeight="18.75" x14ac:dyDescent="0.4"/>
  <cols>
    <col min="1" max="1" width="5.25" style="76" bestFit="1" customWidth="1"/>
    <col min="4" max="4" width="9" style="79"/>
    <col min="7" max="7" width="13" style="76" bestFit="1" customWidth="1"/>
    <col min="8" max="8" width="11" style="76" bestFit="1" customWidth="1"/>
  </cols>
  <sheetData>
    <row r="1" spans="1:8" x14ac:dyDescent="0.4">
      <c r="A1" s="76" t="s">
        <v>4</v>
      </c>
      <c r="B1" s="76" t="s">
        <v>326</v>
      </c>
      <c r="D1" s="79" t="s">
        <v>327</v>
      </c>
      <c r="E1" t="s">
        <v>328</v>
      </c>
      <c r="G1" s="76" t="s">
        <v>344</v>
      </c>
      <c r="H1" s="76" t="s">
        <v>345</v>
      </c>
    </row>
    <row r="2" spans="1:8" x14ac:dyDescent="0.4">
      <c r="A2" s="76" t="s">
        <v>287</v>
      </c>
      <c r="B2">
        <v>10</v>
      </c>
      <c r="D2" s="79" t="s">
        <v>329</v>
      </c>
      <c r="E2">
        <v>1</v>
      </c>
      <c r="G2" s="76">
        <v>0</v>
      </c>
      <c r="H2" s="76" t="s">
        <v>341</v>
      </c>
    </row>
    <row r="3" spans="1:8" x14ac:dyDescent="0.4">
      <c r="A3" s="76" t="s">
        <v>288</v>
      </c>
      <c r="B3">
        <v>40</v>
      </c>
      <c r="D3" s="79" t="s">
        <v>330</v>
      </c>
      <c r="E3">
        <v>1</v>
      </c>
      <c r="G3" s="76">
        <v>30</v>
      </c>
      <c r="H3" s="76" t="s">
        <v>340</v>
      </c>
    </row>
    <row r="4" spans="1:8" x14ac:dyDescent="0.4">
      <c r="A4" s="76" t="s">
        <v>289</v>
      </c>
      <c r="B4">
        <v>75</v>
      </c>
      <c r="D4" s="79" t="s">
        <v>331</v>
      </c>
      <c r="E4">
        <v>0.75</v>
      </c>
      <c r="G4" s="76">
        <v>55</v>
      </c>
      <c r="H4" s="76" t="s">
        <v>339</v>
      </c>
    </row>
    <row r="5" spans="1:8" x14ac:dyDescent="0.4">
      <c r="A5" s="76" t="s">
        <v>253</v>
      </c>
      <c r="B5">
        <v>100</v>
      </c>
      <c r="D5" s="79" t="s">
        <v>332</v>
      </c>
      <c r="E5">
        <v>1</v>
      </c>
      <c r="G5" s="76">
        <v>80</v>
      </c>
      <c r="H5" s="76" t="s">
        <v>338</v>
      </c>
    </row>
    <row r="6" spans="1:8" x14ac:dyDescent="0.4">
      <c r="A6" s="76" t="s">
        <v>343</v>
      </c>
      <c r="D6" s="79" t="s">
        <v>333</v>
      </c>
      <c r="E6">
        <v>0.5</v>
      </c>
      <c r="G6" s="88"/>
    </row>
    <row r="7" spans="1:8" x14ac:dyDescent="0.4">
      <c r="D7" s="79" t="s">
        <v>334</v>
      </c>
      <c r="E7">
        <v>0.5</v>
      </c>
    </row>
    <row r="8" spans="1:8" x14ac:dyDescent="0.4">
      <c r="D8" s="79" t="s">
        <v>335</v>
      </c>
      <c r="E8">
        <v>0.25</v>
      </c>
    </row>
    <row r="9" spans="1:8" x14ac:dyDescent="0.4">
      <c r="D9" s="79" t="s">
        <v>297</v>
      </c>
      <c r="E9">
        <v>0.25</v>
      </c>
    </row>
    <row r="10" spans="1:8" x14ac:dyDescent="0.4">
      <c r="D10" s="79" t="s">
        <v>298</v>
      </c>
      <c r="E10">
        <v>0.25</v>
      </c>
    </row>
    <row r="11" spans="1:8" x14ac:dyDescent="0.4">
      <c r="D11" s="79" t="s">
        <v>299</v>
      </c>
      <c r="E11">
        <v>0.25</v>
      </c>
    </row>
    <row r="12" spans="1:8" x14ac:dyDescent="0.4">
      <c r="D12" s="79" t="s">
        <v>300</v>
      </c>
      <c r="E12">
        <v>1</v>
      </c>
    </row>
    <row r="13" spans="1:8" x14ac:dyDescent="0.4">
      <c r="D13" s="79" t="s">
        <v>336</v>
      </c>
      <c r="E13">
        <v>0.5</v>
      </c>
    </row>
    <row r="14" spans="1:8" x14ac:dyDescent="0.4">
      <c r="D14" s="79" t="s">
        <v>302</v>
      </c>
      <c r="E14">
        <v>1</v>
      </c>
    </row>
    <row r="15" spans="1:8" x14ac:dyDescent="0.4">
      <c r="D15" s="79" t="s">
        <v>303</v>
      </c>
      <c r="E15">
        <v>0.5</v>
      </c>
    </row>
    <row r="16" spans="1:8" x14ac:dyDescent="0.4">
      <c r="D16" s="79" t="s">
        <v>304</v>
      </c>
      <c r="E16">
        <v>1</v>
      </c>
    </row>
    <row r="17" spans="4:5" x14ac:dyDescent="0.4">
      <c r="D17" s="79" t="s">
        <v>305</v>
      </c>
      <c r="E17">
        <v>0.75</v>
      </c>
    </row>
    <row r="18" spans="4:5" x14ac:dyDescent="0.4">
      <c r="D18" s="79" t="s">
        <v>306</v>
      </c>
      <c r="E18">
        <v>1</v>
      </c>
    </row>
    <row r="19" spans="4:5" x14ac:dyDescent="0.4">
      <c r="D19" s="79" t="s">
        <v>307</v>
      </c>
      <c r="E19">
        <v>0.5</v>
      </c>
    </row>
    <row r="20" spans="4:5" x14ac:dyDescent="0.4">
      <c r="D20" s="79" t="s">
        <v>308</v>
      </c>
      <c r="E20">
        <v>0.75</v>
      </c>
    </row>
    <row r="21" spans="4:5" x14ac:dyDescent="0.4">
      <c r="D21" s="79" t="s">
        <v>309</v>
      </c>
      <c r="E21">
        <v>0.25</v>
      </c>
    </row>
    <row r="22" spans="4:5" x14ac:dyDescent="0.4">
      <c r="D22" s="79" t="s">
        <v>337</v>
      </c>
      <c r="E22">
        <v>0.25</v>
      </c>
    </row>
    <row r="23" spans="4:5" x14ac:dyDescent="0.4">
      <c r="D23" s="79" t="s">
        <v>311</v>
      </c>
      <c r="E23">
        <v>0.5</v>
      </c>
    </row>
    <row r="24" spans="4:5" x14ac:dyDescent="0.4">
      <c r="D24" s="79" t="s">
        <v>312</v>
      </c>
      <c r="E24">
        <v>0.25</v>
      </c>
    </row>
    <row r="25" spans="4:5" x14ac:dyDescent="0.4">
      <c r="D25" s="79" t="s">
        <v>313</v>
      </c>
      <c r="E25">
        <v>0.25</v>
      </c>
    </row>
    <row r="26" spans="4:5" x14ac:dyDescent="0.4">
      <c r="D26" s="79" t="s">
        <v>314</v>
      </c>
      <c r="E26">
        <v>1</v>
      </c>
    </row>
    <row r="27" spans="4:5" x14ac:dyDescent="0.4">
      <c r="D27" s="79" t="s">
        <v>315</v>
      </c>
      <c r="E27">
        <v>0.75</v>
      </c>
    </row>
    <row r="28" spans="4:5" x14ac:dyDescent="0.4">
      <c r="D28" s="79" t="s">
        <v>316</v>
      </c>
      <c r="E28">
        <v>1</v>
      </c>
    </row>
    <row r="29" spans="4:5" x14ac:dyDescent="0.4">
      <c r="D29" s="79" t="s">
        <v>317</v>
      </c>
      <c r="E29">
        <v>0.75</v>
      </c>
    </row>
    <row r="30" spans="4:5" x14ac:dyDescent="0.4">
      <c r="D30" s="79" t="s">
        <v>322</v>
      </c>
      <c r="E30">
        <v>0.75</v>
      </c>
    </row>
    <row r="31" spans="4:5" x14ac:dyDescent="0.4">
      <c r="D31" s="79" t="s">
        <v>319</v>
      </c>
      <c r="E31">
        <v>1</v>
      </c>
    </row>
    <row r="32" spans="4:5" x14ac:dyDescent="0.4">
      <c r="D32" s="79" t="s">
        <v>320</v>
      </c>
      <c r="E32">
        <v>1</v>
      </c>
    </row>
    <row r="33" spans="4:5" x14ac:dyDescent="0.4">
      <c r="D33" s="79" t="s">
        <v>324</v>
      </c>
      <c r="E3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4</vt:i4>
      </vt:variant>
    </vt:vector>
  </HeadingPairs>
  <TitlesOfParts>
    <vt:vector size="12" baseType="lpstr">
      <vt:lpstr>作成にあたって</vt:lpstr>
      <vt:lpstr>報告書①</vt:lpstr>
      <vt:lpstr>報告書②</vt:lpstr>
      <vt:lpstr>報告書③</vt:lpstr>
      <vt:lpstr>報告書④</vt:lpstr>
      <vt:lpstr>タイトル②</vt:lpstr>
      <vt:lpstr>部位別・総合劣化度</vt:lpstr>
      <vt:lpstr>リスト</vt:lpstr>
      <vt:lpstr>タイトル②!Print_Area</vt:lpstr>
      <vt:lpstr>報告書①!Print_Area</vt:lpstr>
      <vt:lpstr>報告書②!Print_Area</vt:lpstr>
      <vt:lpstr>報告書③!Print_Area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00084278</dc:creator>
  <cp:lastModifiedBy>00077178</cp:lastModifiedBy>
  <cp:lastPrinted>2025-11-13T02:39:16Z</cp:lastPrinted>
  <dcterms:created xsi:type="dcterms:W3CDTF">2025-10-03T06:25:41Z</dcterms:created>
  <dcterms:modified xsi:type="dcterms:W3CDTF">2025-11-13T02:58:43Z</dcterms:modified>
</cp:coreProperties>
</file>